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d.docs.live.net/ff8279425027e051/Dokumenter/Marathon Danmark/2025 Regionsløb/"/>
    </mc:Choice>
  </mc:AlternateContent>
  <xr:revisionPtr revIDLastSave="1782" documentId="8_{7DC0EE6D-B98E-4ACD-A606-F6D3CA48CA48}" xr6:coauthVersionLast="47" xr6:coauthVersionMax="47" xr10:uidLastSave="{4592F1C0-58B6-4BB8-A8C6-6AA619C9E7FE}"/>
  <bookViews>
    <workbookView xWindow="-108" yWindow="-108" windowWidth="23256" windowHeight="12576" activeTab="5" xr2:uid="{286C8F3C-02DA-4C0A-AF1D-A24ED88D8CCE}"/>
  </bookViews>
  <sheets>
    <sheet name="Vesthimmerlands" sheetId="2" r:id="rId1"/>
    <sheet name="Hedensted" sheetId="3" r:id="rId2"/>
    <sheet name="Fredericia" sheetId="4" r:id="rId3"/>
    <sheet name="Vordingborg" sheetId="5" r:id="rId4"/>
    <sheet name="Frb" sheetId="6" r:id="rId5"/>
    <sheet name="Samlet statistik"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8" i="7" l="1"/>
  <c r="G89" i="7" s="1"/>
  <c r="H60" i="7"/>
  <c r="H66" i="7"/>
  <c r="H74" i="7"/>
  <c r="H79" i="7"/>
  <c r="H82" i="7"/>
  <c r="H67" i="7"/>
  <c r="H63" i="7"/>
  <c r="H59" i="7"/>
  <c r="H57" i="7"/>
  <c r="H58" i="7"/>
  <c r="H68" i="7"/>
  <c r="H83" i="7"/>
  <c r="H85" i="7"/>
  <c r="G54" i="7"/>
  <c r="H52" i="7"/>
  <c r="H50" i="7"/>
  <c r="H49" i="7"/>
  <c r="H42" i="7"/>
  <c r="H40" i="7"/>
  <c r="H38" i="7"/>
  <c r="H36" i="7"/>
  <c r="H35" i="7"/>
  <c r="H33" i="7"/>
  <c r="G74" i="7"/>
  <c r="H7" i="7"/>
  <c r="H8" i="7"/>
  <c r="H9" i="7"/>
  <c r="G4" i="7"/>
  <c r="H4" i="7" s="1"/>
  <c r="G5" i="7"/>
  <c r="H5" i="7" s="1"/>
  <c r="G6" i="7"/>
  <c r="H6" i="7" s="1"/>
  <c r="G7" i="7"/>
  <c r="G8" i="7"/>
  <c r="G9" i="7"/>
  <c r="G10" i="7"/>
  <c r="H10" i="7" s="1"/>
  <c r="G11" i="7"/>
  <c r="H11" i="7" s="1"/>
  <c r="G12" i="7"/>
  <c r="H12" i="7" s="1"/>
  <c r="G13" i="7"/>
  <c r="H13" i="7" s="1"/>
  <c r="G14" i="7"/>
  <c r="H14" i="7" s="1"/>
  <c r="G15" i="7"/>
  <c r="H15" i="7" s="1"/>
  <c r="G16" i="7"/>
  <c r="H16" i="7" s="1"/>
  <c r="G17" i="7"/>
  <c r="H17" i="7" s="1"/>
  <c r="G18" i="7"/>
  <c r="H18" i="7" s="1"/>
  <c r="G19" i="7"/>
  <c r="H19" i="7" s="1"/>
  <c r="G20" i="7"/>
  <c r="H20" i="7" s="1"/>
  <c r="G21" i="7"/>
  <c r="H21" i="7" s="1"/>
  <c r="G22" i="7"/>
  <c r="H22" i="7" s="1"/>
  <c r="G23" i="7"/>
  <c r="H23" i="7" s="1"/>
  <c r="G24" i="7"/>
  <c r="H24" i="7" s="1"/>
  <c r="G25" i="7"/>
  <c r="H25" i="7" s="1"/>
  <c r="G43" i="7"/>
  <c r="H43" i="7" s="1"/>
  <c r="G44" i="7"/>
  <c r="H44" i="7" s="1"/>
  <c r="G45" i="7"/>
  <c r="H45" i="7" s="1"/>
  <c r="G46" i="7"/>
  <c r="H46" i="7" s="1"/>
  <c r="G47" i="7"/>
  <c r="H47" i="7" s="1"/>
  <c r="G48" i="7"/>
  <c r="H48" i="7" s="1"/>
  <c r="G49" i="7"/>
  <c r="G50" i="7"/>
  <c r="G51" i="7"/>
  <c r="H51" i="7" s="1"/>
  <c r="G52" i="7"/>
  <c r="G53" i="7"/>
  <c r="H53" i="7" s="1"/>
  <c r="G33" i="7"/>
  <c r="G35" i="7"/>
  <c r="G36" i="7"/>
  <c r="G80" i="7"/>
  <c r="H80" i="7" s="1"/>
  <c r="G64" i="7"/>
  <c r="H64" i="7" s="1"/>
  <c r="G66" i="7"/>
  <c r="G67" i="7"/>
  <c r="G68" i="7"/>
  <c r="G69" i="7"/>
  <c r="H69" i="7" s="1"/>
  <c r="G70" i="7"/>
  <c r="H70" i="7" s="1"/>
  <c r="G71" i="7"/>
  <c r="H71" i="7" s="1"/>
  <c r="G72" i="7"/>
  <c r="H72" i="7" s="1"/>
  <c r="G73" i="7"/>
  <c r="H73" i="7" s="1"/>
  <c r="G75" i="7"/>
  <c r="H75" i="7" s="1"/>
  <c r="G76" i="7"/>
  <c r="H76" i="7" s="1"/>
  <c r="G77" i="7"/>
  <c r="H77" i="7" s="1"/>
  <c r="G78" i="7"/>
  <c r="H78" i="7" s="1"/>
  <c r="G79" i="7"/>
  <c r="G81" i="7"/>
  <c r="H81" i="7" s="1"/>
  <c r="G82" i="7"/>
  <c r="G83" i="7"/>
  <c r="G84" i="7"/>
  <c r="H84" i="7" s="1"/>
  <c r="G85" i="7"/>
  <c r="G86" i="7"/>
  <c r="H86" i="7" s="1"/>
  <c r="G87" i="7"/>
  <c r="H87" i="7" s="1"/>
  <c r="G58" i="7"/>
  <c r="G59" i="7"/>
  <c r="G60" i="7"/>
  <c r="G61" i="7"/>
  <c r="H61" i="7" s="1"/>
  <c r="G62" i="7"/>
  <c r="H62" i="7" s="1"/>
  <c r="G63" i="7"/>
  <c r="G65" i="7"/>
  <c r="H65" i="7" s="1"/>
  <c r="G57" i="7"/>
  <c r="G42" i="7"/>
  <c r="G41" i="7"/>
  <c r="H41" i="7" s="1"/>
  <c r="G40" i="7"/>
  <c r="G39" i="7"/>
  <c r="H39" i="7" s="1"/>
  <c r="G38" i="7"/>
  <c r="G37" i="7"/>
  <c r="H37" i="7" s="1"/>
  <c r="G32" i="7"/>
  <c r="H32" i="7" s="1"/>
  <c r="G31" i="7"/>
  <c r="H31" i="7" s="1"/>
  <c r="G30" i="7"/>
  <c r="H30" i="7" s="1"/>
  <c r="G29" i="7"/>
  <c r="H29" i="7" s="1"/>
  <c r="G28" i="7"/>
  <c r="H28" i="7" s="1"/>
  <c r="G27" i="7"/>
  <c r="H27" i="7" s="1"/>
  <c r="G26" i="7"/>
  <c r="H26" i="7" s="1"/>
  <c r="G3" i="7"/>
  <c r="H3" i="7" s="1"/>
</calcChain>
</file>

<file path=xl/sharedStrings.xml><?xml version="1.0" encoding="utf-8"?>
<sst xmlns="http://schemas.openxmlformats.org/spreadsheetml/2006/main" count="575" uniqueCount="156">
  <si>
    <t>Marathon</t>
  </si>
  <si>
    <t>Halvmarathon</t>
  </si>
  <si>
    <t>David Bredo</t>
  </si>
  <si>
    <t>Jesper Steen Olsen</t>
  </si>
  <si>
    <t>Mette Olsen</t>
  </si>
  <si>
    <t>Morten Bunch</t>
  </si>
  <si>
    <t>Jes Ottosen</t>
  </si>
  <si>
    <t>Jeanette Wly</t>
  </si>
  <si>
    <t>Morten Brogaard Jakobsen</t>
  </si>
  <si>
    <t>Claus Sørensen</t>
  </si>
  <si>
    <t>Tina Forsmann</t>
  </si>
  <si>
    <t>Ella Kuhlman</t>
  </si>
  <si>
    <t>Stig Kuhlman</t>
  </si>
  <si>
    <t>Brian Jørgensen</t>
  </si>
  <si>
    <t>Dorte Corvinius</t>
  </si>
  <si>
    <t>Kira Maibøll</t>
  </si>
  <si>
    <t>Arne Oliver Hansen</t>
  </si>
  <si>
    <t>May Andersen</t>
  </si>
  <si>
    <t>Kim Høxbro</t>
  </si>
  <si>
    <t>Alice Ravn</t>
  </si>
  <si>
    <t>Connie Kjølbye</t>
  </si>
  <si>
    <t>Jes Strate</t>
  </si>
  <si>
    <t>Palle Nielsen</t>
  </si>
  <si>
    <t>Kirsten Bonde</t>
  </si>
  <si>
    <t>Kenneth Badensø</t>
  </si>
  <si>
    <t>Tove Jensen</t>
  </si>
  <si>
    <t>Niels Rossen</t>
  </si>
  <si>
    <t>Per Foss</t>
  </si>
  <si>
    <t>Rikke Cebula</t>
  </si>
  <si>
    <t>Hans Lindhøj Nielsen</t>
  </si>
  <si>
    <t>Peter Jakobsen</t>
  </si>
  <si>
    <t>Vibeke Norvin</t>
  </si>
  <si>
    <t>Puk Jensen</t>
  </si>
  <si>
    <t>Torben Sørensen</t>
  </si>
  <si>
    <t>Lone Friis</t>
  </si>
  <si>
    <t>Ricky Andersen</t>
  </si>
  <si>
    <t>Karl Andersen</t>
  </si>
  <si>
    <t>Jens Poulsen</t>
  </si>
  <si>
    <t>Brian Feldborg</t>
  </si>
  <si>
    <t>Jan Boll Jensen</t>
  </si>
  <si>
    <t>Claus Jeslund</t>
  </si>
  <si>
    <t>René Randrup Rasmussen</t>
  </si>
  <si>
    <t>Ulrik Pihl</t>
  </si>
  <si>
    <t>Kim Gjetting</t>
  </si>
  <si>
    <t>Inger-Marie Sieck Gravengaard</t>
  </si>
  <si>
    <t>Rita Bjerregaard</t>
  </si>
  <si>
    <t>Jakob Stæhr</t>
  </si>
  <si>
    <t>Hakan Demirkan</t>
  </si>
  <si>
    <t>Henriette Lisse</t>
  </si>
  <si>
    <t>Betina Birkedal</t>
  </si>
  <si>
    <t>Mette Dideriksen</t>
  </si>
  <si>
    <t>Thomas Eul</t>
  </si>
  <si>
    <t>Bodil Madsen</t>
  </si>
  <si>
    <t>Dorthe Wiuf Nielsen</t>
  </si>
  <si>
    <t>Vesthimmerland 9. juli</t>
  </si>
  <si>
    <t>Hedensten 10. juli</t>
  </si>
  <si>
    <t>Fredericia 11. juli</t>
  </si>
  <si>
    <t>Vordingborg 12. juli</t>
  </si>
  <si>
    <t>Frederiksberg 13. juli</t>
  </si>
  <si>
    <t>Jan Pharao</t>
  </si>
  <si>
    <t>Sanni Kristensen</t>
  </si>
  <si>
    <t>Jon Jepsen</t>
  </si>
  <si>
    <t>Dennis Rasmussen</t>
  </si>
  <si>
    <t>Mogens Biehl Terkelsen</t>
  </si>
  <si>
    <t>Karen Bente Holmgaard</t>
  </si>
  <si>
    <t>Henriette Hansen</t>
  </si>
  <si>
    <t>Jørgen Nielsen</t>
  </si>
  <si>
    <t>Helle Aatofte Rasmussen</t>
  </si>
  <si>
    <t xml:space="preserve">Ulrik Aatofte Rasmussen </t>
  </si>
  <si>
    <t>Steen Hymøller</t>
  </si>
  <si>
    <t>Jesper Thygesen</t>
  </si>
  <si>
    <t>Bjarne Hartvig Jensen</t>
  </si>
  <si>
    <t>Tinna Lilletvedt</t>
  </si>
  <si>
    <t>Peter Møllebro</t>
  </si>
  <si>
    <t>Jesper Klysner Sørensen</t>
  </si>
  <si>
    <t>Mette Jensen</t>
  </si>
  <si>
    <t>Vejret: 16-20 grader, overskyet, svage vindforhold.</t>
  </si>
  <si>
    <t>Ruten: Designet af Jesper Klysner, der selv løb med. 10,55 km med start fra Ertebølle Camping vest for Farsø. Ikke nævneværdige højdemeter (ca. 200hm). Ruten blev vendt hver anden gang, således man så hinanden.</t>
  </si>
  <si>
    <t>Ruten var relativt blottet for de store seværdigheder med undtagelse af Køkkenmøddingen, som er Europas ældst kendte civilisation samt et gult hus i Strandby, hvor Lars Larsen uddannede sine folk til Jysk Sengetøjslager.</t>
  </si>
  <si>
    <t>Ydermere blev Morten Bunch &amp; Palle Nielsen hyldet og hædret før start, da de modtog Marathon Danmarks ærebevisning for 25 deltagelser.</t>
  </si>
  <si>
    <t>Underlagets beskaffenhed var varieret fra asfalt, grus og et længere stykke på græs (middelsvær). Startområdet var af historisk beskaffenhed med fine p-forhold på en gammel hestefold lige overfor campingpladsen, hvor den venlige chef åbnede for toiletter og sågar badefaciliteter. Derudover benyttede flere sig af muligheden for iskolde høkerbajere, sodavand og verdensklasse madpandekager, mens man nød solen bryde frem og udsigten over Limfjorden (også kendt under Klisterkanalen).</t>
  </si>
  <si>
    <t>Peter Aamand</t>
  </si>
  <si>
    <t>Henrik Birkedal</t>
  </si>
  <si>
    <t>Vejret: 18-23 grader, svage vindforhold og fuld tryk på solen indtil 11-tiden, hvor tiltrængte skyer hjalp på os, der glemte solcremen.</t>
  </si>
  <si>
    <t>Dernæst ind mod Hedensted Kommune største seværdighed ifølge flere kilder, Juelsminde Havn. Havnen skuffede ingenlunde. Vejret hjalp naturligvis, den summende stemning, de hyggelige både samt overraskelsen at der i disse dage afvikles Juelsminde Havnefestival, hvor Poul Krebs skulle spille senere på eftermiddagen.</t>
  </si>
  <si>
    <t>Gårsdagens græsudfordring var byttet ud med et "kortere" sandstykke i to ombæringer. Først på vej ud mod Bjørnsknude (Juelsmindes sydøstlige hjørne) med fænomænal udsigt til Æbelø, Fyn og spejdende mod Endelave.</t>
  </si>
  <si>
    <t>Ruten: 10,55 km med start fra Juelsminde Hallerne. Ruten vendtes hver gang som i går, således man mødte hinanden. Højdemeter var lig gårdsdagens med godt 200 hm. Vi havde selv designet ruten</t>
  </si>
  <si>
    <t>På den anden side af havnen rundede vi rutens nordligste punkt med Strand Sandbjerg Vig, inden vi slog et smut igennem et belejligt skovskytte med skygge.</t>
  </si>
  <si>
    <t>Angelika Lange</t>
  </si>
  <si>
    <t>Lone Larsen</t>
  </si>
  <si>
    <t>Frank Sievers</t>
  </si>
  <si>
    <t>Vejret: Noget bedre løbevejr contra gårsdagens vil de fleste nok mene, da vi havde overskyet dagen igennem med få dryp undervejs (de tre sidste oplevede en giedigen byge, da samtidig nedtog ruten - tusind tak!). Dog var temperaturen 16-19 garder, så ingen ko på isen. Vinden følte vi lidt mere af i dag uden at være et egentlig problem.</t>
  </si>
  <si>
    <t>Start/mål blev ved Jungshoved Kirke + slot (dvs. en lille lomme  på Hovmarken) med udsigt over Bøgestrømmen og Stege Bugt samt kig til Møn og Nyord.</t>
  </si>
  <si>
    <t>Efter at have rundet Jungshoeved Kirke, gik ruten ad landevejen til Stavreby og videre til Bønsvig Strand efter at have passeret stykket med rhododendroner.  Indtil på asfalt, herefter et stykke ad græsstier langs Bønsvig Strand, inden man returnede op i sommerhuskvarteret. Straks til Bønsvig og  igennem Jungshoved Skov forbi Sveng Gønges Hule.</t>
  </si>
  <si>
    <t>Ruten sidste højdepunkter, men hvilke nogle - var Roneklint Fyr og 500 m langs den nordlige strand og igennem sommerhusområdet, der var totalt oversømmet under stormfloden i 2023. Denne del var i øvrigt en 3 km sløjfe, hvor man atter kom retur til midtvejsdepotet.</t>
  </si>
  <si>
    <t>De sidste 6 km var lidt mere transport ad landevejen retur til mål, dog med et smut igennem Jungshoved Folkepark, der er et stort samlingspunkt i lokalområdet.</t>
  </si>
  <si>
    <t>Steen Christesen</t>
  </si>
  <si>
    <t>Jesper Klysner</t>
  </si>
  <si>
    <t>Johanna Gren</t>
  </si>
  <si>
    <t>Vejret: Kortvarigt overskyet, hurtig afløst af fuld sol og op mod 26 grader. Ikke megen svalende luft. Flere blev straffet for manglende solcreme.</t>
  </si>
  <si>
    <t>Ruten: For anden gang i Marathon Danmarks historie valgte vi en 21 km rundstrækning. Tilsyneladende havde vi glemt besværlighederne ved opmækning samt midtvejsdepot(er) samt at man desværre mister lidt socialt, da man spredes ud på alle 21 km. Vi stod selv for denne rute.</t>
  </si>
  <si>
    <t>Et udvalg af dagens seværdigheder: Det gamle vandværk, Kongens Port, Nørre Port, den hvide bro, Jødiske og Assistens Kirkegård, Det Hvide Vandtårn, Landsoldaten Prinsessens + Prins Christians + Dronningens + Kongens Bastion samt i den anden ende af ruten Kastellet.</t>
  </si>
  <si>
    <t>Ruten fik vi kæmpestor hjælp til af Connie Kjølbye, der havde sørget for en forrygende 7,2 km rute, der blev afkortet en snas på sidste omgang med små 300 hm i alt. Med start/mål fra Østerstrand og Evighedsbroen førtes vi rundt om Fredericia Voldanlæg fra ende til anden.</t>
  </si>
  <si>
    <t>Et genialt startområde, hvor vi udnyttede faciliteterne med faste, lange bænke på begge sider af den nord-/sydgående cykelsti, som var en del af ruten. Underlaget var fortrinsvis grusstier samt lidt asfalt på strandpromenaden.</t>
  </si>
  <si>
    <t>Idet flere løbere var ved at koge over ved målgang, valgte flere at bevæge sit korpus 30 m i østlig retning og kaste sig i bølgen blå.</t>
  </si>
  <si>
    <t>Tak til Møllebro for igen at være så elskværdig at pille ruten ned, hvilket slettede de sidste spor på, at vi var til stede - sådan som vi ønsker at efterladerne gerningsstederne.</t>
  </si>
  <si>
    <t>Juelsminde skuffede på ingen måde. Et hyggeligt besøg, som er lidt længere væk efter den direkte færgeforbindelse fra Klaundborg lukkede i 1996.Tusind tak til Møllebro, Hans + Kirsten for at pille ruten ned på deres sidste runde.</t>
  </si>
  <si>
    <t>For tredje dag i træk skal vi sende en dybtfølt tak til Møllebro, der atter pillede ruten ned. Denne gang i samarbejde med Fru Lisse og Mette Dideriksen.</t>
  </si>
  <si>
    <t>Sune Hundebøll</t>
  </si>
  <si>
    <t>Bjørn Ulvås</t>
  </si>
  <si>
    <t>Maibritt Kristoffersen</t>
  </si>
  <si>
    <t>DNF</t>
  </si>
  <si>
    <t>Torben Jensen</t>
  </si>
  <si>
    <t>Torben Jensen (28k)</t>
  </si>
  <si>
    <t>Kim Henningsen</t>
  </si>
  <si>
    <t>Klaus Grønhøj</t>
  </si>
  <si>
    <t>Vejret: Selvom vejrudsigten tegnede sig grå og småkedelig, endte det med rigtig flot vejr, 20-24 grader og en frisk vind, som kun mærkedes ad Enghavevej</t>
  </si>
  <si>
    <t>Ruten var designet af Henrik Birkedal. Depotet var i Kbh. kommune, mens start og mål akkurat var inde Søndermarken og derved Frederiksberg kommune. Ruten var som et 8-tal; 2,4 i yderkanten af Søndermarken og resten i Københavns kommune. Hver gang vendte man omgangen.</t>
  </si>
  <si>
    <t>Det gav visse udfordringer, da man på 5. dagen skulle holde tungen lige i munden specielt i Søndermarken - selv sjællænderne var udfordret.</t>
  </si>
  <si>
    <t>Ruten havde knapt 500 hm, hvilket var flest af alle dage (hvorfor ikke slutte sådan), hvilke fortrinsvis lod sig mærke i Søndermarken. Omvendt var der rigelige muligheder for høp-bakker.</t>
  </si>
  <si>
    <t>Underlaget var grusstier i Søndermarken og asfalt for resten.</t>
  </si>
  <si>
    <t>Seværdigheder var der i overflod; Carlsbergbyen og de legendariske elefanter i hjertet af Carlsbergbyen, "forbi" Vestre Fængsel ad Enghavevej, op gennem Skandinaviens største kirkegård, Vestre Kirkegård, henover Carlsbergviadukten og bagsiden af Carlsbergbyen, hvor spektakulære villaer lå på rak og række, inden man til sidst løb rundt om den smukke Jesuskirke.</t>
  </si>
  <si>
    <t>I Søndermarken ved klatrebanen var der kig til Kbh Zoo, hvor man kunne se giraffer, næsehorn, zebra og andre firbenede dyr. Enkelte løbere (Høx + Hans) valgte også at kigge over i Frederiksberg Have måske for at kigge nærmere på Frederiksberg Slot, som ellers også fint kunne ses fra Søndermarken.</t>
  </si>
  <si>
    <t xml:space="preserve">Efter løbet blev rigtig mange hængende i depotet for at hygge og ønske hinanden tillykke med et veloverstået Regionsløb og 5 halve/hele/kombination på 5 dage i 5 regioner. Jeres præstationer fortjener en kæmpe hyldest. En tilfældig mand kom forbi med sin knejt og spurgte forundret, hvad vi lavede, hvortil han kiggede rundt og udbrød: "I er ikke rigtig kloge" kiggede på en tilfældig løber og sagde: "Du har da ikke løbet 5 dage i træk", hvilket løberen tørt kunne bekræfte og fremviste medaljen. </t>
  </si>
  <si>
    <t>En mindre gruppe vandrede 500 m slentrede ned ad Valby Langgade til Valby Tingsted, hvor en nyopført Olsen Banden skulptur et opsat i foråret. Egon Olsen fik medaljekæden om halsen. En plan (serie), der var tegnet og tilrettelagt og planen blev udført pga. Danmarks sødeste, gladeste, mest loyale, taknemmelige og mest hjælpesomme løbere. Marathon Danmark takker for endnu en minderig serie!</t>
  </si>
  <si>
    <t>Samlet (750 hm)</t>
  </si>
  <si>
    <t>Gennemsnit</t>
  </si>
  <si>
    <t xml:space="preserve"> = halv</t>
  </si>
  <si>
    <t>Vesthimmerlands</t>
  </si>
  <si>
    <t>Hedensted</t>
  </si>
  <si>
    <t>Fredericia</t>
  </si>
  <si>
    <t>Vordingborg</t>
  </si>
  <si>
    <t>Frederiksberg</t>
  </si>
  <si>
    <t>-</t>
  </si>
  <si>
    <t>Ulrik Aatofte Rasmussen</t>
  </si>
  <si>
    <t>I alt</t>
  </si>
  <si>
    <t>N / A</t>
  </si>
  <si>
    <t xml:space="preserve"> = marathon</t>
  </si>
  <si>
    <t xml:space="preserve"> 24 x 5 dage</t>
  </si>
  <si>
    <t xml:space="preserve"> 19 x 5 dage</t>
  </si>
  <si>
    <t>Samlet statistik for Regionsløb 2025</t>
  </si>
  <si>
    <t>Vesthimmerlands (200 hm)</t>
  </si>
  <si>
    <t>Hedensted (200 hm)</t>
  </si>
  <si>
    <t>Fredericia (300 hm)</t>
  </si>
  <si>
    <t>Vordingborg (200 hm)</t>
  </si>
  <si>
    <t>Frederiksberg (500 hm)</t>
  </si>
  <si>
    <t>Samlet (1400 hm)</t>
  </si>
  <si>
    <t>Fællesspisning Flammen, Vejle (tak til Morten Brogaard for initiativ)</t>
  </si>
  <si>
    <t>Startfoto Vesthimmerlands (0900 + 0830)</t>
  </si>
  <si>
    <t>Startfoto Hedensted (0830 + 0900)</t>
  </si>
  <si>
    <t>Startfoto Fredericia (0830 + 0900)</t>
  </si>
  <si>
    <t>Sune Hundebølls beretning: https://www.sh-site.dk/regionsloeb-byloeb/?fbclid=IwY2xjawLhxENleHRuA2FlbQIxMABicmlkETBCdnJiMUdqdUxtcXEzZElnAR5_12EGeNg3tL57OdXbswbEMHz13DUEvKAVRHbFYNs-tquwKJ4WZvQ2o1YNmw_aem_4LhP9vLf_uvloWEcTewF2w</t>
  </si>
  <si>
    <t>Startfoto Vordingborg (0900 + 0830)</t>
  </si>
  <si>
    <t>Startfoto Frederiksberg</t>
  </si>
  <si>
    <t>43 løbere alle 5 dage</t>
  </si>
  <si>
    <t>Om aftenen var der fællesspisning på Flammen i Vejle arrangeret af Morten Brogaard Jakobsen. Tak for 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</si>
</sst>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Aptos Narrow"/>
      <family val="2"/>
      <scheme val="minor"/>
    </font>
    <font>
      <b/>
      <sz val="11"/>
      <color theme="1"/>
      <name val="Aptos Narrow"/>
      <family val="2"/>
      <scheme val="minor"/>
    </font>
    <font>
      <sz val="14"/>
      <color theme="1"/>
      <name val="Aptos Narrow"/>
      <family val="2"/>
      <scheme val="minor"/>
    </font>
    <font>
      <b/>
      <sz val="18"/>
      <color theme="1"/>
      <name val="Aptos Narrow"/>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92D0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18">
    <xf numFmtId="0" fontId="0" fillId="0" borderId="0" xfId="0"/>
    <xf numFmtId="0" fontId="1" fillId="0" borderId="0" xfId="0" applyFont="1"/>
    <xf numFmtId="0" fontId="0" fillId="0" borderId="0" xfId="0" applyAlignment="1">
      <alignment horizontal="center"/>
    </xf>
    <xf numFmtId="0" fontId="2" fillId="0" borderId="0" xfId="0" applyFont="1"/>
    <xf numFmtId="0" fontId="2" fillId="0" borderId="0" xfId="0" applyFont="1" applyAlignment="1">
      <alignment horizontal="left"/>
    </xf>
    <xf numFmtId="0" fontId="0" fillId="0" borderId="1" xfId="0" applyBorder="1"/>
    <xf numFmtId="0" fontId="1" fillId="0" borderId="1" xfId="0" applyFont="1" applyBorder="1"/>
    <xf numFmtId="0" fontId="0" fillId="0" borderId="1" xfId="0" applyBorder="1" applyAlignment="1">
      <alignment horizontal="center"/>
    </xf>
    <xf numFmtId="21" fontId="0" fillId="0" borderId="1" xfId="0" applyNumberFormat="1" applyBorder="1" applyAlignment="1">
      <alignment horizontal="center"/>
    </xf>
    <xf numFmtId="0" fontId="3" fillId="0" borderId="0" xfId="0" applyFont="1"/>
    <xf numFmtId="0" fontId="1" fillId="0" borderId="1" xfId="0" applyFont="1" applyBorder="1" applyAlignment="1">
      <alignment horizontal="center"/>
    </xf>
    <xf numFmtId="0" fontId="0" fillId="2" borderId="0" xfId="0" applyFill="1"/>
    <xf numFmtId="21" fontId="0" fillId="2" borderId="1" xfId="0" applyNumberFormat="1" applyFill="1" applyBorder="1" applyAlignment="1">
      <alignment horizontal="center"/>
    </xf>
    <xf numFmtId="46" fontId="1" fillId="0" borderId="1" xfId="0" applyNumberFormat="1" applyFont="1" applyBorder="1" applyAlignment="1">
      <alignment horizontal="center"/>
    </xf>
    <xf numFmtId="21" fontId="0" fillId="0" borderId="0" xfId="0" applyNumberFormat="1" applyAlignment="1">
      <alignment horizontal="center"/>
    </xf>
    <xf numFmtId="0" fontId="0" fillId="2" borderId="2" xfId="0" applyFill="1" applyBorder="1" applyAlignment="1">
      <alignment horizontal="center"/>
    </xf>
    <xf numFmtId="46" fontId="1" fillId="3" borderId="1" xfId="0" applyNumberFormat="1" applyFont="1" applyFill="1" applyBorder="1" applyAlignment="1">
      <alignment horizontal="center"/>
    </xf>
    <xf numFmtId="0" fontId="1" fillId="0" borderId="0" xfId="0"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xdr:row>
      <xdr:rowOff>19049</xdr:rowOff>
    </xdr:from>
    <xdr:to>
      <xdr:col>17</xdr:col>
      <xdr:colOff>361949</xdr:colOff>
      <xdr:row>27</xdr:row>
      <xdr:rowOff>123825</xdr:rowOff>
    </xdr:to>
    <xdr:pic>
      <xdr:nvPicPr>
        <xdr:cNvPr id="2" name="Billede 1">
          <a:extLst>
            <a:ext uri="{FF2B5EF4-FFF2-40B4-BE49-F238E27FC236}">
              <a16:creationId xmlns:a16="http://schemas.microsoft.com/office/drawing/2014/main" id="{FBB749B9-9FF5-71AE-9359-70A503F18EE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804" t="31792" b="7138"/>
        <a:stretch>
          <a:fillRect/>
        </a:stretch>
      </xdr:blipFill>
      <xdr:spPr bwMode="auto">
        <a:xfrm>
          <a:off x="9982199" y="495299"/>
          <a:ext cx="5238749" cy="4629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28</xdr:row>
      <xdr:rowOff>167640</xdr:rowOff>
    </xdr:from>
    <xdr:to>
      <xdr:col>20</xdr:col>
      <xdr:colOff>137160</xdr:colOff>
      <xdr:row>66</xdr:row>
      <xdr:rowOff>60960</xdr:rowOff>
    </xdr:to>
    <xdr:pic>
      <xdr:nvPicPr>
        <xdr:cNvPr id="3" name="Billede 2">
          <a:extLst>
            <a:ext uri="{FF2B5EF4-FFF2-40B4-BE49-F238E27FC236}">
              <a16:creationId xmlns:a16="http://schemas.microsoft.com/office/drawing/2014/main" id="{8437E2F8-2A0D-8F5E-D85F-BCF530FD73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28860" y="5402580"/>
          <a:ext cx="6842760" cy="6842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7619</xdr:colOff>
      <xdr:row>68</xdr:row>
      <xdr:rowOff>15240</xdr:rowOff>
    </xdr:from>
    <xdr:to>
      <xdr:col>18</xdr:col>
      <xdr:colOff>235134</xdr:colOff>
      <xdr:row>81</xdr:row>
      <xdr:rowOff>175260</xdr:rowOff>
    </xdr:to>
    <xdr:pic>
      <xdr:nvPicPr>
        <xdr:cNvPr id="4" name="Billede 3">
          <a:extLst>
            <a:ext uri="{FF2B5EF4-FFF2-40B4-BE49-F238E27FC236}">
              <a16:creationId xmlns:a16="http://schemas.microsoft.com/office/drawing/2014/main" id="{F1548025-B2B8-8F8B-0E3D-3A1A94B29DF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380" t="36699" r="13462" b="19391"/>
        <a:stretch>
          <a:fillRect/>
        </a:stretch>
      </xdr:blipFill>
      <xdr:spPr bwMode="auto">
        <a:xfrm>
          <a:off x="10012679" y="12565380"/>
          <a:ext cx="5713915" cy="253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68580</xdr:rowOff>
    </xdr:from>
    <xdr:to>
      <xdr:col>18</xdr:col>
      <xdr:colOff>242776</xdr:colOff>
      <xdr:row>95</xdr:row>
      <xdr:rowOff>30480</xdr:rowOff>
    </xdr:to>
    <xdr:pic>
      <xdr:nvPicPr>
        <xdr:cNvPr id="5" name="Billede 4">
          <a:extLst>
            <a:ext uri="{FF2B5EF4-FFF2-40B4-BE49-F238E27FC236}">
              <a16:creationId xmlns:a16="http://schemas.microsoft.com/office/drawing/2014/main" id="{7B776093-808A-ED40-0422-4C237D77D61F}"/>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671" t="21931" r="4664" b="34697"/>
        <a:stretch>
          <a:fillRect/>
        </a:stretch>
      </xdr:blipFill>
      <xdr:spPr bwMode="auto">
        <a:xfrm>
          <a:off x="9997440" y="15179040"/>
          <a:ext cx="5729176" cy="233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7620</xdr:colOff>
      <xdr:row>2</xdr:row>
      <xdr:rowOff>22860</xdr:rowOff>
    </xdr:from>
    <xdr:to>
      <xdr:col>29</xdr:col>
      <xdr:colOff>604520</xdr:colOff>
      <xdr:row>22</xdr:row>
      <xdr:rowOff>15240</xdr:rowOff>
    </xdr:to>
    <xdr:pic>
      <xdr:nvPicPr>
        <xdr:cNvPr id="6" name="Billede 5">
          <a:extLst>
            <a:ext uri="{FF2B5EF4-FFF2-40B4-BE49-F238E27FC236}">
              <a16:creationId xmlns:a16="http://schemas.microsoft.com/office/drawing/2014/main" id="{4B04C986-4C3D-A3E9-C942-B3BA57E43A8F}"/>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88" t="17413" r="4725" b="12438"/>
        <a:stretch>
          <a:fillRect/>
        </a:stretch>
      </xdr:blipFill>
      <xdr:spPr bwMode="auto">
        <a:xfrm>
          <a:off x="16718280" y="502920"/>
          <a:ext cx="6083300" cy="3649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7620</xdr:colOff>
      <xdr:row>22</xdr:row>
      <xdr:rowOff>45720</xdr:rowOff>
    </xdr:from>
    <xdr:to>
      <xdr:col>30</xdr:col>
      <xdr:colOff>144780</xdr:colOff>
      <xdr:row>41</xdr:row>
      <xdr:rowOff>53340</xdr:rowOff>
    </xdr:to>
    <xdr:pic>
      <xdr:nvPicPr>
        <xdr:cNvPr id="7" name="Billede 6">
          <a:extLst>
            <a:ext uri="{FF2B5EF4-FFF2-40B4-BE49-F238E27FC236}">
              <a16:creationId xmlns:a16="http://schemas.microsoft.com/office/drawing/2014/main" id="{AC93C0F1-F09B-3297-0B1C-F7B9BA44DA61}"/>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945" t="16017" r="9610" b="20334"/>
        <a:stretch>
          <a:fillRect/>
        </a:stretch>
      </xdr:blipFill>
      <xdr:spPr bwMode="auto">
        <a:xfrm>
          <a:off x="16718280" y="4183380"/>
          <a:ext cx="6233160" cy="3482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22860</xdr:colOff>
      <xdr:row>43</xdr:row>
      <xdr:rowOff>22860</xdr:rowOff>
    </xdr:from>
    <xdr:to>
      <xdr:col>30</xdr:col>
      <xdr:colOff>365760</xdr:colOff>
      <xdr:row>74</xdr:row>
      <xdr:rowOff>144780</xdr:rowOff>
    </xdr:to>
    <xdr:pic>
      <xdr:nvPicPr>
        <xdr:cNvPr id="8" name="Billede 7">
          <a:extLst>
            <a:ext uri="{FF2B5EF4-FFF2-40B4-BE49-F238E27FC236}">
              <a16:creationId xmlns:a16="http://schemas.microsoft.com/office/drawing/2014/main" id="{361357BA-6E65-7D37-AA66-0D55309E4F13}"/>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858" t="11731"/>
        <a:stretch>
          <a:fillRect/>
        </a:stretch>
      </xdr:blipFill>
      <xdr:spPr bwMode="auto">
        <a:xfrm>
          <a:off x="16733520" y="8001000"/>
          <a:ext cx="6438900" cy="579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15240</xdr:colOff>
      <xdr:row>76</xdr:row>
      <xdr:rowOff>22860</xdr:rowOff>
    </xdr:from>
    <xdr:to>
      <xdr:col>32</xdr:col>
      <xdr:colOff>327660</xdr:colOff>
      <xdr:row>90</xdr:row>
      <xdr:rowOff>137160</xdr:rowOff>
    </xdr:to>
    <xdr:pic>
      <xdr:nvPicPr>
        <xdr:cNvPr id="9" name="Billede 8">
          <a:extLst>
            <a:ext uri="{FF2B5EF4-FFF2-40B4-BE49-F238E27FC236}">
              <a16:creationId xmlns:a16="http://schemas.microsoft.com/office/drawing/2014/main" id="{308F7B52-333C-135E-E152-CECE0E63030B}"/>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720" t="18392" r="3837" b="38855"/>
        <a:stretch>
          <a:fillRect/>
        </a:stretch>
      </xdr:blipFill>
      <xdr:spPr bwMode="auto">
        <a:xfrm>
          <a:off x="16725900" y="14036040"/>
          <a:ext cx="7627620" cy="2674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129538</xdr:colOff>
      <xdr:row>92</xdr:row>
      <xdr:rowOff>53339</xdr:rowOff>
    </xdr:from>
    <xdr:to>
      <xdr:col>9</xdr:col>
      <xdr:colOff>236219</xdr:colOff>
      <xdr:row>115</xdr:row>
      <xdr:rowOff>161042</xdr:rowOff>
    </xdr:to>
    <xdr:pic>
      <xdr:nvPicPr>
        <xdr:cNvPr id="10" name="Billede 9">
          <a:extLst>
            <a:ext uri="{FF2B5EF4-FFF2-40B4-BE49-F238E27FC236}">
              <a16:creationId xmlns:a16="http://schemas.microsoft.com/office/drawing/2014/main" id="{BBBAA928-22AF-BF3A-AEF2-8DC8EF9FF1AA}"/>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35973" b="29978"/>
        <a:stretch>
          <a:fillRect/>
        </a:stretch>
      </xdr:blipFill>
      <xdr:spPr bwMode="auto">
        <a:xfrm>
          <a:off x="129538" y="16992599"/>
          <a:ext cx="9502141" cy="4313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65E2-21E7-41EF-A156-652829B377A0}">
  <dimension ref="A1:F54"/>
  <sheetViews>
    <sheetView workbookViewId="0">
      <selection activeCell="D13" sqref="D13"/>
    </sheetView>
  </sheetViews>
  <sheetFormatPr defaultRowHeight="14.4" x14ac:dyDescent="0.3"/>
  <cols>
    <col min="2" max="2" width="24.5546875" bestFit="1" customWidth="1"/>
    <col min="3" max="3" width="8.88671875" style="2"/>
  </cols>
  <sheetData>
    <row r="1" spans="1:6" ht="18" x14ac:dyDescent="0.35">
      <c r="A1" s="3" t="s">
        <v>54</v>
      </c>
    </row>
    <row r="2" spans="1:6" x14ac:dyDescent="0.3">
      <c r="A2" s="5"/>
      <c r="B2" s="6" t="s">
        <v>0</v>
      </c>
      <c r="C2" s="7"/>
    </row>
    <row r="3" spans="1:6" x14ac:dyDescent="0.3">
      <c r="A3" s="7">
        <v>1</v>
      </c>
      <c r="B3" s="5" t="s">
        <v>19</v>
      </c>
      <c r="C3" s="8">
        <v>0.20364583333333333</v>
      </c>
      <c r="F3" t="s">
        <v>76</v>
      </c>
    </row>
    <row r="4" spans="1:6" x14ac:dyDescent="0.3">
      <c r="A4" s="7">
        <v>2</v>
      </c>
      <c r="B4" s="5" t="s">
        <v>49</v>
      </c>
      <c r="C4" s="8">
        <v>0.15880787037037036</v>
      </c>
      <c r="F4" t="s">
        <v>77</v>
      </c>
    </row>
    <row r="5" spans="1:6" x14ac:dyDescent="0.3">
      <c r="A5" s="7">
        <v>3</v>
      </c>
      <c r="B5" s="5" t="s">
        <v>38</v>
      </c>
      <c r="C5" s="8">
        <v>0.1857175925925926</v>
      </c>
      <c r="F5" t="s">
        <v>80</v>
      </c>
    </row>
    <row r="6" spans="1:6" x14ac:dyDescent="0.3">
      <c r="A6" s="7">
        <v>4</v>
      </c>
      <c r="B6" s="5" t="s">
        <v>13</v>
      </c>
      <c r="C6" s="8">
        <v>0.14957175925925925</v>
      </c>
      <c r="F6" t="s">
        <v>78</v>
      </c>
    </row>
    <row r="7" spans="1:6" x14ac:dyDescent="0.3">
      <c r="A7" s="7">
        <v>5</v>
      </c>
      <c r="B7" s="5" t="s">
        <v>40</v>
      </c>
      <c r="C7" s="8">
        <v>0.17158564814814814</v>
      </c>
      <c r="F7" t="s">
        <v>79</v>
      </c>
    </row>
    <row r="8" spans="1:6" x14ac:dyDescent="0.3">
      <c r="A8" s="7">
        <v>6</v>
      </c>
      <c r="B8" s="5" t="s">
        <v>9</v>
      </c>
      <c r="C8" s="8">
        <v>0.18064814814814814</v>
      </c>
    </row>
    <row r="9" spans="1:6" x14ac:dyDescent="0.3">
      <c r="A9" s="7">
        <v>7</v>
      </c>
      <c r="B9" s="5" t="s">
        <v>20</v>
      </c>
      <c r="C9" s="8">
        <v>0.19765046296296296</v>
      </c>
    </row>
    <row r="10" spans="1:6" x14ac:dyDescent="0.3">
      <c r="A10" s="7">
        <v>8</v>
      </c>
      <c r="B10" s="5" t="s">
        <v>2</v>
      </c>
      <c r="C10" s="8">
        <v>0.16119212962962962</v>
      </c>
    </row>
    <row r="11" spans="1:6" x14ac:dyDescent="0.3">
      <c r="A11" s="7">
        <v>9</v>
      </c>
      <c r="B11" s="5" t="s">
        <v>11</v>
      </c>
      <c r="C11" s="8">
        <v>0.22384259259259259</v>
      </c>
    </row>
    <row r="12" spans="1:6" x14ac:dyDescent="0.3">
      <c r="A12" s="7">
        <v>10</v>
      </c>
      <c r="B12" s="5" t="s">
        <v>29</v>
      </c>
      <c r="C12" s="8">
        <v>0.24230324074074075</v>
      </c>
    </row>
    <row r="13" spans="1:6" x14ac:dyDescent="0.3">
      <c r="A13" s="7">
        <v>11</v>
      </c>
      <c r="B13" s="5" t="s">
        <v>65</v>
      </c>
      <c r="C13" s="8">
        <v>0.19765046296296296</v>
      </c>
    </row>
    <row r="14" spans="1:6" x14ac:dyDescent="0.3">
      <c r="A14" s="7">
        <v>12</v>
      </c>
      <c r="B14" s="5" t="s">
        <v>39</v>
      </c>
      <c r="C14" s="8">
        <v>0.16280092592592593</v>
      </c>
    </row>
    <row r="15" spans="1:6" x14ac:dyDescent="0.3">
      <c r="A15" s="7">
        <v>13</v>
      </c>
      <c r="B15" s="5" t="s">
        <v>6</v>
      </c>
      <c r="C15" s="8">
        <v>0.21158564814814815</v>
      </c>
    </row>
    <row r="16" spans="1:6" x14ac:dyDescent="0.3">
      <c r="A16" s="7">
        <v>14</v>
      </c>
      <c r="B16" s="5" t="s">
        <v>3</v>
      </c>
      <c r="C16" s="8">
        <v>0.17624999999999999</v>
      </c>
    </row>
    <row r="17" spans="1:3" x14ac:dyDescent="0.3">
      <c r="A17" s="7">
        <v>15</v>
      </c>
      <c r="B17" s="5" t="s">
        <v>74</v>
      </c>
      <c r="C17" s="8">
        <v>0.16541666666666666</v>
      </c>
    </row>
    <row r="18" spans="1:3" x14ac:dyDescent="0.3">
      <c r="A18" s="7">
        <v>16</v>
      </c>
      <c r="B18" s="5" t="s">
        <v>64</v>
      </c>
      <c r="C18" s="8">
        <v>0.19688657407407406</v>
      </c>
    </row>
    <row r="19" spans="1:3" x14ac:dyDescent="0.3">
      <c r="A19" s="7">
        <v>17</v>
      </c>
      <c r="B19" s="5" t="s">
        <v>36</v>
      </c>
      <c r="C19" s="8">
        <v>0.20833333333333334</v>
      </c>
    </row>
    <row r="20" spans="1:3" x14ac:dyDescent="0.3">
      <c r="A20" s="7">
        <v>18</v>
      </c>
      <c r="B20" s="5" t="s">
        <v>24</v>
      </c>
      <c r="C20" s="8">
        <v>0.18033564814814815</v>
      </c>
    </row>
    <row r="21" spans="1:3" x14ac:dyDescent="0.3">
      <c r="A21" s="7">
        <v>19</v>
      </c>
      <c r="B21" s="5" t="s">
        <v>43</v>
      </c>
      <c r="C21" s="8">
        <v>0.16119212962962962</v>
      </c>
    </row>
    <row r="22" spans="1:3" x14ac:dyDescent="0.3">
      <c r="A22" s="7">
        <v>20</v>
      </c>
      <c r="B22" s="5" t="s">
        <v>18</v>
      </c>
      <c r="C22" s="8">
        <v>0.24230324074074075</v>
      </c>
    </row>
    <row r="23" spans="1:3" x14ac:dyDescent="0.3">
      <c r="A23" s="7">
        <v>21</v>
      </c>
      <c r="B23" s="5" t="s">
        <v>15</v>
      </c>
      <c r="C23" s="8">
        <v>0.20770833333333333</v>
      </c>
    </row>
    <row r="24" spans="1:3" x14ac:dyDescent="0.3">
      <c r="A24" s="7">
        <v>22</v>
      </c>
      <c r="B24" s="5" t="s">
        <v>23</v>
      </c>
      <c r="C24" s="8">
        <v>0.24230324074074075</v>
      </c>
    </row>
    <row r="25" spans="1:3" x14ac:dyDescent="0.3">
      <c r="A25" s="7">
        <v>23</v>
      </c>
      <c r="B25" s="5" t="s">
        <v>34</v>
      </c>
      <c r="C25" s="8">
        <v>0.21158564814814815</v>
      </c>
    </row>
    <row r="26" spans="1:3" x14ac:dyDescent="0.3">
      <c r="A26" s="7">
        <v>24</v>
      </c>
      <c r="B26" s="5" t="s">
        <v>8</v>
      </c>
      <c r="C26" s="8">
        <v>0.18537037037037038</v>
      </c>
    </row>
    <row r="27" spans="1:3" x14ac:dyDescent="0.3">
      <c r="A27" s="7">
        <v>25</v>
      </c>
      <c r="B27" s="5" t="s">
        <v>5</v>
      </c>
      <c r="C27" s="8">
        <v>0.18268518518518517</v>
      </c>
    </row>
    <row r="28" spans="1:3" x14ac:dyDescent="0.3">
      <c r="A28" s="7">
        <v>26</v>
      </c>
      <c r="B28" s="5" t="s">
        <v>26</v>
      </c>
      <c r="C28" s="8">
        <v>0.18138888888888888</v>
      </c>
    </row>
    <row r="29" spans="1:3" x14ac:dyDescent="0.3">
      <c r="A29" s="7">
        <v>27</v>
      </c>
      <c r="B29" s="5" t="s">
        <v>27</v>
      </c>
      <c r="C29" s="8">
        <v>0.16119212962962962</v>
      </c>
    </row>
    <row r="30" spans="1:3" x14ac:dyDescent="0.3">
      <c r="A30" s="7">
        <v>28</v>
      </c>
      <c r="B30" s="5" t="s">
        <v>30</v>
      </c>
      <c r="C30" s="8">
        <v>0.21246527777777777</v>
      </c>
    </row>
    <row r="31" spans="1:3" x14ac:dyDescent="0.3">
      <c r="A31" s="7">
        <v>29</v>
      </c>
      <c r="B31" s="5" t="s">
        <v>73</v>
      </c>
      <c r="C31" s="8">
        <v>0.2673611111111111</v>
      </c>
    </row>
    <row r="32" spans="1:3" x14ac:dyDescent="0.3">
      <c r="A32" s="7">
        <v>30</v>
      </c>
      <c r="B32" s="5" t="s">
        <v>32</v>
      </c>
      <c r="C32" s="8">
        <v>0.19328703703703703</v>
      </c>
    </row>
    <row r="33" spans="1:3" x14ac:dyDescent="0.3">
      <c r="A33" s="7">
        <v>31</v>
      </c>
      <c r="B33" s="5" t="s">
        <v>28</v>
      </c>
      <c r="C33" s="8">
        <v>0.16287037037037036</v>
      </c>
    </row>
    <row r="34" spans="1:3" x14ac:dyDescent="0.3">
      <c r="A34" s="7">
        <v>32</v>
      </c>
      <c r="B34" s="5" t="s">
        <v>51</v>
      </c>
      <c r="C34" s="8">
        <v>0.21376157407407406</v>
      </c>
    </row>
    <row r="35" spans="1:3" x14ac:dyDescent="0.3">
      <c r="A35" s="7">
        <v>33</v>
      </c>
      <c r="B35" s="5" t="s">
        <v>72</v>
      </c>
      <c r="C35" s="8">
        <v>0.18062500000000001</v>
      </c>
    </row>
    <row r="36" spans="1:3" x14ac:dyDescent="0.3">
      <c r="A36" s="7">
        <v>34</v>
      </c>
      <c r="B36" s="5" t="s">
        <v>42</v>
      </c>
      <c r="C36" s="8">
        <v>0.16119212962962962</v>
      </c>
    </row>
    <row r="37" spans="1:3" x14ac:dyDescent="0.3">
      <c r="A37" s="7"/>
      <c r="B37" s="5"/>
      <c r="C37" s="7"/>
    </row>
    <row r="38" spans="1:3" x14ac:dyDescent="0.3">
      <c r="A38" s="7"/>
      <c r="B38" s="6" t="s">
        <v>1</v>
      </c>
      <c r="C38" s="7"/>
    </row>
    <row r="39" spans="1:3" x14ac:dyDescent="0.3">
      <c r="A39" s="7">
        <v>1</v>
      </c>
      <c r="B39" s="5" t="s">
        <v>16</v>
      </c>
      <c r="C39" s="8">
        <v>9.3240740740740735E-2</v>
      </c>
    </row>
    <row r="40" spans="1:3" x14ac:dyDescent="0.3">
      <c r="A40" s="7">
        <v>2</v>
      </c>
      <c r="B40" s="5" t="s">
        <v>71</v>
      </c>
      <c r="C40" s="8">
        <v>0.10283564814814815</v>
      </c>
    </row>
    <row r="41" spans="1:3" x14ac:dyDescent="0.3">
      <c r="A41" s="7">
        <v>3</v>
      </c>
      <c r="B41" s="5" t="s">
        <v>14</v>
      </c>
      <c r="C41" s="8">
        <v>0.10324074074074074</v>
      </c>
    </row>
    <row r="42" spans="1:3" x14ac:dyDescent="0.3">
      <c r="A42" s="7">
        <v>4</v>
      </c>
      <c r="B42" s="5" t="s">
        <v>44</v>
      </c>
      <c r="C42" s="8">
        <v>0.14150462962962962</v>
      </c>
    </row>
    <row r="43" spans="1:3" x14ac:dyDescent="0.3">
      <c r="A43" s="7">
        <v>5</v>
      </c>
      <c r="B43" s="5" t="s">
        <v>7</v>
      </c>
      <c r="C43" s="8">
        <v>0.10334490740740741</v>
      </c>
    </row>
    <row r="44" spans="1:3" x14ac:dyDescent="0.3">
      <c r="A44" s="7">
        <v>6</v>
      </c>
      <c r="B44" s="5" t="s">
        <v>37</v>
      </c>
      <c r="C44" s="8">
        <v>9.9606481481481476E-2</v>
      </c>
    </row>
    <row r="45" spans="1:3" x14ac:dyDescent="0.3">
      <c r="A45" s="7">
        <v>7</v>
      </c>
      <c r="B45" s="5" t="s">
        <v>21</v>
      </c>
      <c r="C45" s="8">
        <v>9.0277777777777776E-2</v>
      </c>
    </row>
    <row r="46" spans="1:3" x14ac:dyDescent="0.3">
      <c r="A46" s="7">
        <v>8</v>
      </c>
      <c r="B46" s="5" t="s">
        <v>17</v>
      </c>
      <c r="C46" s="8">
        <v>0.14150462962962962</v>
      </c>
    </row>
    <row r="47" spans="1:3" x14ac:dyDescent="0.3">
      <c r="A47" s="7">
        <v>9</v>
      </c>
      <c r="B47" s="5" t="s">
        <v>75</v>
      </c>
      <c r="C47" s="8">
        <v>0.14325231481481482</v>
      </c>
    </row>
    <row r="48" spans="1:3" x14ac:dyDescent="0.3">
      <c r="A48" s="7">
        <v>10</v>
      </c>
      <c r="B48" s="5" t="s">
        <v>4</v>
      </c>
      <c r="C48" s="8">
        <v>9.5532407407407413E-2</v>
      </c>
    </row>
    <row r="49" spans="1:3" x14ac:dyDescent="0.3">
      <c r="A49" s="7">
        <v>11</v>
      </c>
      <c r="B49" s="5" t="s">
        <v>22</v>
      </c>
      <c r="C49" s="8">
        <v>0.12261574074074075</v>
      </c>
    </row>
    <row r="50" spans="1:3" x14ac:dyDescent="0.3">
      <c r="A50" s="7">
        <v>12</v>
      </c>
      <c r="B50" s="5" t="s">
        <v>35</v>
      </c>
      <c r="C50" s="8">
        <v>8.1469907407407408E-2</v>
      </c>
    </row>
    <row r="51" spans="1:3" x14ac:dyDescent="0.3">
      <c r="A51" s="7">
        <v>13</v>
      </c>
      <c r="B51" s="5" t="s">
        <v>12</v>
      </c>
      <c r="C51" s="8">
        <v>0.18114583333333334</v>
      </c>
    </row>
    <row r="52" spans="1:3" x14ac:dyDescent="0.3">
      <c r="A52" s="7">
        <v>14</v>
      </c>
      <c r="B52" s="5" t="s">
        <v>10</v>
      </c>
      <c r="C52" s="8">
        <v>0.10224537037037038</v>
      </c>
    </row>
    <row r="53" spans="1:3" x14ac:dyDescent="0.3">
      <c r="A53" s="7">
        <v>15</v>
      </c>
      <c r="B53" s="5" t="s">
        <v>25</v>
      </c>
      <c r="C53" s="8">
        <v>8.773148148148148E-2</v>
      </c>
    </row>
    <row r="54" spans="1:3" x14ac:dyDescent="0.3">
      <c r="A54" s="7">
        <v>16</v>
      </c>
      <c r="B54" s="5" t="s">
        <v>31</v>
      </c>
      <c r="C54" s="8">
        <v>8.8611111111111113E-2</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B195E-9323-4D56-92D6-760C9BECDE10}">
  <dimension ref="A1:F56"/>
  <sheetViews>
    <sheetView workbookViewId="0">
      <selection activeCell="D9" sqref="D9"/>
    </sheetView>
  </sheetViews>
  <sheetFormatPr defaultRowHeight="14.4" x14ac:dyDescent="0.3"/>
  <cols>
    <col min="2" max="2" width="25.6640625" customWidth="1"/>
    <col min="3" max="3" width="8.88671875" style="2"/>
  </cols>
  <sheetData>
    <row r="1" spans="1:6" ht="18" x14ac:dyDescent="0.35">
      <c r="A1" s="3" t="s">
        <v>55</v>
      </c>
    </row>
    <row r="2" spans="1:6" x14ac:dyDescent="0.3">
      <c r="A2" s="5"/>
      <c r="B2" s="6" t="s">
        <v>0</v>
      </c>
      <c r="C2" s="7"/>
    </row>
    <row r="3" spans="1:6" x14ac:dyDescent="0.3">
      <c r="A3" s="7">
        <v>1</v>
      </c>
      <c r="B3" s="5" t="s">
        <v>49</v>
      </c>
      <c r="C3" s="8">
        <v>0.19349537037037037</v>
      </c>
    </row>
    <row r="4" spans="1:6" x14ac:dyDescent="0.3">
      <c r="A4" s="7">
        <v>2</v>
      </c>
      <c r="B4" s="5" t="s">
        <v>13</v>
      </c>
      <c r="C4" s="8">
        <v>0.15524305555555556</v>
      </c>
      <c r="F4" t="s">
        <v>83</v>
      </c>
    </row>
    <row r="5" spans="1:6" x14ac:dyDescent="0.3">
      <c r="A5" s="7">
        <v>3</v>
      </c>
      <c r="B5" s="5" t="s">
        <v>40</v>
      </c>
      <c r="C5" s="8">
        <v>0.18892361111111111</v>
      </c>
      <c r="F5" t="s">
        <v>86</v>
      </c>
    </row>
    <row r="6" spans="1:6" x14ac:dyDescent="0.3">
      <c r="A6" s="7">
        <v>4</v>
      </c>
      <c r="B6" s="5" t="s">
        <v>9</v>
      </c>
      <c r="C6" s="8">
        <v>0.1877199074074074</v>
      </c>
      <c r="F6" t="s">
        <v>85</v>
      </c>
    </row>
    <row r="7" spans="1:6" x14ac:dyDescent="0.3">
      <c r="A7" s="7">
        <v>5</v>
      </c>
      <c r="B7" s="5" t="s">
        <v>20</v>
      </c>
      <c r="C7" s="8">
        <v>0.21035879629629631</v>
      </c>
      <c r="F7" t="s">
        <v>84</v>
      </c>
    </row>
    <row r="8" spans="1:6" x14ac:dyDescent="0.3">
      <c r="A8" s="7">
        <v>6</v>
      </c>
      <c r="B8" s="5" t="s">
        <v>2</v>
      </c>
      <c r="C8" s="8">
        <v>0.17403935185185185</v>
      </c>
      <c r="F8" t="s">
        <v>87</v>
      </c>
    </row>
    <row r="9" spans="1:6" x14ac:dyDescent="0.3">
      <c r="A9" s="7">
        <v>7</v>
      </c>
      <c r="B9" s="5" t="s">
        <v>11</v>
      </c>
      <c r="C9" s="8">
        <v>0.28202546296296294</v>
      </c>
      <c r="F9" t="s">
        <v>106</v>
      </c>
    </row>
    <row r="10" spans="1:6" x14ac:dyDescent="0.3">
      <c r="A10" s="7">
        <v>8</v>
      </c>
      <c r="B10" s="5" t="s">
        <v>29</v>
      </c>
      <c r="C10" s="8">
        <v>0.3140162037037037</v>
      </c>
      <c r="F10" t="s">
        <v>155</v>
      </c>
    </row>
    <row r="11" spans="1:6" x14ac:dyDescent="0.3">
      <c r="A11" s="7">
        <v>9</v>
      </c>
      <c r="B11" s="5" t="s">
        <v>39</v>
      </c>
      <c r="C11" s="8">
        <v>0.19798611111111111</v>
      </c>
    </row>
    <row r="12" spans="1:6" x14ac:dyDescent="0.3">
      <c r="A12" s="7">
        <v>10</v>
      </c>
      <c r="B12" s="5" t="s">
        <v>6</v>
      </c>
      <c r="C12" s="8">
        <v>0.23239583333333333</v>
      </c>
    </row>
    <row r="13" spans="1:6" x14ac:dyDescent="0.3">
      <c r="A13" s="7">
        <v>11</v>
      </c>
      <c r="B13" s="5" t="s">
        <v>3</v>
      </c>
      <c r="C13" s="8">
        <v>0.21035879629629631</v>
      </c>
    </row>
    <row r="14" spans="1:6" x14ac:dyDescent="0.3">
      <c r="A14" s="7">
        <v>12</v>
      </c>
      <c r="B14" s="5" t="s">
        <v>70</v>
      </c>
      <c r="C14" s="8">
        <v>0.17545138888888889</v>
      </c>
    </row>
    <row r="15" spans="1:6" x14ac:dyDescent="0.3">
      <c r="A15" s="7">
        <v>13</v>
      </c>
      <c r="B15" s="5" t="s">
        <v>36</v>
      </c>
      <c r="C15" s="8">
        <v>0.21351851851851852</v>
      </c>
    </row>
    <row r="16" spans="1:6" x14ac:dyDescent="0.3">
      <c r="A16" s="7">
        <v>14</v>
      </c>
      <c r="B16" s="5" t="s">
        <v>24</v>
      </c>
      <c r="C16" s="8">
        <v>0.22539351851851852</v>
      </c>
    </row>
    <row r="17" spans="1:3" x14ac:dyDescent="0.3">
      <c r="A17" s="7">
        <v>15</v>
      </c>
      <c r="B17" s="5" t="s">
        <v>43</v>
      </c>
      <c r="C17" s="8">
        <v>0.17672453703703703</v>
      </c>
    </row>
    <row r="18" spans="1:3" x14ac:dyDescent="0.3">
      <c r="A18" s="7">
        <v>16</v>
      </c>
      <c r="B18" s="5" t="s">
        <v>15</v>
      </c>
      <c r="C18" s="8">
        <v>0.23526620370370371</v>
      </c>
    </row>
    <row r="19" spans="1:3" x14ac:dyDescent="0.3">
      <c r="A19" s="7">
        <v>17</v>
      </c>
      <c r="B19" s="5" t="s">
        <v>23</v>
      </c>
      <c r="C19" s="8">
        <v>0.3140162037037037</v>
      </c>
    </row>
    <row r="20" spans="1:3" x14ac:dyDescent="0.3">
      <c r="A20" s="7">
        <v>18</v>
      </c>
      <c r="B20" s="5" t="s">
        <v>34</v>
      </c>
      <c r="C20" s="8">
        <v>0.23223379629629629</v>
      </c>
    </row>
    <row r="21" spans="1:3" x14ac:dyDescent="0.3">
      <c r="A21" s="7">
        <v>19</v>
      </c>
      <c r="B21" s="5" t="s">
        <v>8</v>
      </c>
      <c r="C21" s="8">
        <v>0.19993055555555556</v>
      </c>
    </row>
    <row r="22" spans="1:3" x14ac:dyDescent="0.3">
      <c r="A22" s="7">
        <v>20</v>
      </c>
      <c r="B22" s="5" t="s">
        <v>5</v>
      </c>
      <c r="C22" s="8">
        <v>0.19833333333333333</v>
      </c>
    </row>
    <row r="23" spans="1:3" x14ac:dyDescent="0.3">
      <c r="A23" s="7">
        <v>21</v>
      </c>
      <c r="B23" s="5" t="s">
        <v>27</v>
      </c>
      <c r="C23" s="8">
        <v>0.15385416666666665</v>
      </c>
    </row>
    <row r="24" spans="1:3" x14ac:dyDescent="0.3">
      <c r="A24" s="7">
        <v>22</v>
      </c>
      <c r="B24" s="5" t="s">
        <v>30</v>
      </c>
      <c r="C24" s="8">
        <v>0.24229166666666666</v>
      </c>
    </row>
    <row r="25" spans="1:3" x14ac:dyDescent="0.3">
      <c r="A25" s="7">
        <v>23</v>
      </c>
      <c r="B25" s="5" t="s">
        <v>73</v>
      </c>
      <c r="C25" s="8">
        <v>0.3140162037037037</v>
      </c>
    </row>
    <row r="26" spans="1:3" x14ac:dyDescent="0.3">
      <c r="A26" s="7">
        <v>24</v>
      </c>
      <c r="B26" s="5" t="s">
        <v>41</v>
      </c>
      <c r="C26" s="8">
        <v>0.20908564814814815</v>
      </c>
    </row>
    <row r="27" spans="1:3" x14ac:dyDescent="0.3">
      <c r="A27" s="7">
        <v>25</v>
      </c>
      <c r="B27" s="5" t="s">
        <v>35</v>
      </c>
      <c r="C27" s="8">
        <v>0.18892361111111111</v>
      </c>
    </row>
    <row r="28" spans="1:3" x14ac:dyDescent="0.3">
      <c r="A28" s="7">
        <v>26</v>
      </c>
      <c r="B28" s="5" t="s">
        <v>28</v>
      </c>
      <c r="C28" s="8">
        <v>0.18164351851851851</v>
      </c>
    </row>
    <row r="29" spans="1:3" x14ac:dyDescent="0.3">
      <c r="A29" s="7">
        <v>27</v>
      </c>
      <c r="B29" s="5" t="s">
        <v>60</v>
      </c>
      <c r="C29" s="8">
        <v>0.18363425925925925</v>
      </c>
    </row>
    <row r="30" spans="1:3" x14ac:dyDescent="0.3">
      <c r="A30" s="7">
        <v>28</v>
      </c>
      <c r="B30" s="5" t="s">
        <v>51</v>
      </c>
      <c r="C30" s="8">
        <v>0.23583333333333334</v>
      </c>
    </row>
    <row r="31" spans="1:3" x14ac:dyDescent="0.3">
      <c r="A31" s="7">
        <v>29</v>
      </c>
      <c r="B31" s="5" t="s">
        <v>72</v>
      </c>
      <c r="C31" s="8">
        <v>0.18940972222222222</v>
      </c>
    </row>
    <row r="32" spans="1:3" x14ac:dyDescent="0.3">
      <c r="A32" s="7">
        <v>30</v>
      </c>
      <c r="B32" s="5" t="s">
        <v>33</v>
      </c>
      <c r="C32" s="8">
        <v>0.23223379629629629</v>
      </c>
    </row>
    <row r="33" spans="1:3" x14ac:dyDescent="0.3">
      <c r="A33" s="7">
        <v>31</v>
      </c>
      <c r="B33" s="5" t="s">
        <v>42</v>
      </c>
      <c r="C33" s="8">
        <v>0.18572916666666667</v>
      </c>
    </row>
    <row r="34" spans="1:3" x14ac:dyDescent="0.3">
      <c r="A34" s="7"/>
      <c r="B34" s="5"/>
      <c r="C34" s="8"/>
    </row>
    <row r="35" spans="1:3" x14ac:dyDescent="0.3">
      <c r="A35" s="7"/>
      <c r="B35" s="6" t="s">
        <v>1</v>
      </c>
      <c r="C35" s="7"/>
    </row>
    <row r="36" spans="1:3" x14ac:dyDescent="0.3">
      <c r="A36" s="7">
        <v>1</v>
      </c>
      <c r="B36" s="5" t="s">
        <v>19</v>
      </c>
      <c r="C36" s="8">
        <v>0.14378472222222222</v>
      </c>
    </row>
    <row r="37" spans="1:3" x14ac:dyDescent="0.3">
      <c r="A37" s="7">
        <v>2</v>
      </c>
      <c r="B37" s="5" t="s">
        <v>16</v>
      </c>
      <c r="C37" s="8">
        <v>0.1012037037037037</v>
      </c>
    </row>
    <row r="38" spans="1:3" x14ac:dyDescent="0.3">
      <c r="A38" s="7">
        <v>3</v>
      </c>
      <c r="B38" s="5" t="s">
        <v>71</v>
      </c>
      <c r="C38" s="8">
        <v>0.12695601851851851</v>
      </c>
    </row>
    <row r="39" spans="1:3" x14ac:dyDescent="0.3">
      <c r="A39" s="7">
        <v>4</v>
      </c>
      <c r="B39" s="5" t="s">
        <v>38</v>
      </c>
      <c r="C39" s="8">
        <v>9.5034722222222229E-2</v>
      </c>
    </row>
    <row r="40" spans="1:3" x14ac:dyDescent="0.3">
      <c r="A40" s="7">
        <v>5</v>
      </c>
      <c r="B40" s="5" t="s">
        <v>14</v>
      </c>
      <c r="C40" s="8">
        <v>0.12695601851851851</v>
      </c>
    </row>
    <row r="41" spans="1:3" x14ac:dyDescent="0.3">
      <c r="A41" s="7">
        <v>6</v>
      </c>
      <c r="B41" s="5" t="s">
        <v>82</v>
      </c>
      <c r="C41" s="8">
        <v>9.6979166666666672E-2</v>
      </c>
    </row>
    <row r="42" spans="1:3" x14ac:dyDescent="0.3">
      <c r="A42" s="7">
        <v>7</v>
      </c>
      <c r="B42" s="5" t="s">
        <v>44</v>
      </c>
      <c r="C42" s="8">
        <v>0.15445601851851851</v>
      </c>
    </row>
    <row r="43" spans="1:3" x14ac:dyDescent="0.3">
      <c r="A43" s="7">
        <v>8</v>
      </c>
      <c r="B43" s="5" t="s">
        <v>7</v>
      </c>
      <c r="C43" s="8">
        <v>0.12695601851851851</v>
      </c>
    </row>
    <row r="44" spans="1:3" x14ac:dyDescent="0.3">
      <c r="A44" s="7">
        <v>9</v>
      </c>
      <c r="B44" s="5" t="s">
        <v>37</v>
      </c>
      <c r="C44" s="8">
        <v>0.10613425925925926</v>
      </c>
    </row>
    <row r="45" spans="1:3" x14ac:dyDescent="0.3">
      <c r="A45" s="7">
        <v>10</v>
      </c>
      <c r="B45" s="5" t="s">
        <v>21</v>
      </c>
      <c r="C45" s="8">
        <v>0.10043981481481482</v>
      </c>
    </row>
    <row r="46" spans="1:3" x14ac:dyDescent="0.3">
      <c r="A46" s="7">
        <v>11</v>
      </c>
      <c r="B46" s="5" t="s">
        <v>18</v>
      </c>
      <c r="C46" s="8">
        <v>0.12002314814814814</v>
      </c>
    </row>
    <row r="47" spans="1:3" x14ac:dyDescent="0.3">
      <c r="A47" s="7">
        <v>12</v>
      </c>
      <c r="B47" s="5" t="s">
        <v>17</v>
      </c>
      <c r="C47" s="8">
        <v>0.15445601851851851</v>
      </c>
    </row>
    <row r="48" spans="1:3" x14ac:dyDescent="0.3">
      <c r="A48" s="7">
        <v>13</v>
      </c>
      <c r="B48" s="5" t="s">
        <v>75</v>
      </c>
      <c r="C48" s="8">
        <v>0.16061342592592592</v>
      </c>
    </row>
    <row r="49" spans="1:3" x14ac:dyDescent="0.3">
      <c r="A49" s="7">
        <v>14</v>
      </c>
      <c r="B49" s="5" t="s">
        <v>4</v>
      </c>
      <c r="C49" s="8">
        <v>0.11164351851851852</v>
      </c>
    </row>
    <row r="50" spans="1:3" x14ac:dyDescent="0.3">
      <c r="A50" s="7">
        <v>15</v>
      </c>
      <c r="B50" s="5" t="s">
        <v>26</v>
      </c>
      <c r="C50" s="8">
        <v>0.10222222222222223</v>
      </c>
    </row>
    <row r="51" spans="1:3" x14ac:dyDescent="0.3">
      <c r="A51" s="7">
        <v>16</v>
      </c>
      <c r="B51" s="5" t="s">
        <v>22</v>
      </c>
      <c r="C51" s="8">
        <v>0.10774305555555555</v>
      </c>
    </row>
    <row r="52" spans="1:3" x14ac:dyDescent="0.3">
      <c r="A52" s="7">
        <v>17</v>
      </c>
      <c r="B52" s="5" t="s">
        <v>81</v>
      </c>
      <c r="C52" s="8">
        <v>0.12002314814814814</v>
      </c>
    </row>
    <row r="53" spans="1:3" x14ac:dyDescent="0.3">
      <c r="A53" s="7">
        <v>18</v>
      </c>
      <c r="B53" s="5" t="s">
        <v>12</v>
      </c>
      <c r="C53" s="8">
        <v>0.20569444444444446</v>
      </c>
    </row>
    <row r="54" spans="1:3" x14ac:dyDescent="0.3">
      <c r="A54" s="7">
        <v>19</v>
      </c>
      <c r="B54" s="5" t="s">
        <v>10</v>
      </c>
      <c r="C54" s="8">
        <v>0.10774305555555555</v>
      </c>
    </row>
    <row r="55" spans="1:3" x14ac:dyDescent="0.3">
      <c r="A55" s="7">
        <v>20</v>
      </c>
      <c r="B55" s="5" t="s">
        <v>25</v>
      </c>
      <c r="C55" s="8">
        <v>0.10076388888888889</v>
      </c>
    </row>
    <row r="56" spans="1:3" x14ac:dyDescent="0.3">
      <c r="A56" s="7">
        <v>21</v>
      </c>
      <c r="B56" s="5" t="s">
        <v>31</v>
      </c>
      <c r="C56" s="8">
        <v>8.9236111111111113E-2</v>
      </c>
    </row>
  </sheetData>
  <sortState xmlns:xlrd2="http://schemas.microsoft.com/office/spreadsheetml/2017/richdata2" ref="B3:B33">
    <sortCondition ref="B3:B33"/>
  </sortState>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B3DA5-A984-4BF6-B544-A133E0A5AF83}">
  <dimension ref="A1:F57"/>
  <sheetViews>
    <sheetView workbookViewId="0">
      <selection activeCell="D9" sqref="D9"/>
    </sheetView>
  </sheetViews>
  <sheetFormatPr defaultRowHeight="14.4" x14ac:dyDescent="0.3"/>
  <cols>
    <col min="2" max="2" width="24.5546875" bestFit="1" customWidth="1"/>
    <col min="3" max="3" width="8.88671875" style="2"/>
  </cols>
  <sheetData>
    <row r="1" spans="1:6" ht="18" x14ac:dyDescent="0.35">
      <c r="A1" s="3" t="s">
        <v>56</v>
      </c>
    </row>
    <row r="2" spans="1:6" x14ac:dyDescent="0.3">
      <c r="A2" s="5"/>
      <c r="B2" s="6" t="s">
        <v>0</v>
      </c>
      <c r="C2" s="7"/>
    </row>
    <row r="3" spans="1:6" x14ac:dyDescent="0.3">
      <c r="A3" s="7">
        <v>1</v>
      </c>
      <c r="B3" s="5" t="s">
        <v>19</v>
      </c>
      <c r="C3" s="8">
        <v>0.23862268518518517</v>
      </c>
    </row>
    <row r="4" spans="1:6" x14ac:dyDescent="0.3">
      <c r="A4" s="7">
        <v>2</v>
      </c>
      <c r="B4" s="5" t="s">
        <v>49</v>
      </c>
      <c r="C4" s="8">
        <v>0.18729166666666666</v>
      </c>
      <c r="F4" t="s">
        <v>99</v>
      </c>
    </row>
    <row r="5" spans="1:6" x14ac:dyDescent="0.3">
      <c r="A5" s="7">
        <v>3</v>
      </c>
      <c r="B5" s="5" t="s">
        <v>13</v>
      </c>
      <c r="C5" s="8">
        <v>0.1542824074074074</v>
      </c>
      <c r="F5" t="s">
        <v>102</v>
      </c>
    </row>
    <row r="6" spans="1:6" x14ac:dyDescent="0.3">
      <c r="A6" s="7">
        <v>4</v>
      </c>
      <c r="B6" s="5" t="s">
        <v>40</v>
      </c>
      <c r="C6" s="8">
        <v>0.1932638888888889</v>
      </c>
      <c r="F6" t="s">
        <v>103</v>
      </c>
    </row>
    <row r="7" spans="1:6" x14ac:dyDescent="0.3">
      <c r="A7" s="7">
        <v>5</v>
      </c>
      <c r="B7" s="5" t="s">
        <v>9</v>
      </c>
      <c r="C7" s="8">
        <v>0.18680555555555556</v>
      </c>
      <c r="F7" t="s">
        <v>101</v>
      </c>
    </row>
    <row r="8" spans="1:6" x14ac:dyDescent="0.3">
      <c r="A8" s="7">
        <v>6</v>
      </c>
      <c r="B8" s="5" t="s">
        <v>20</v>
      </c>
      <c r="C8" s="8">
        <v>0.20572916666666666</v>
      </c>
      <c r="F8" t="s">
        <v>104</v>
      </c>
    </row>
    <row r="9" spans="1:6" x14ac:dyDescent="0.3">
      <c r="A9" s="7">
        <v>7</v>
      </c>
      <c r="B9" s="5" t="s">
        <v>2</v>
      </c>
      <c r="C9" s="8">
        <v>0.14555555555555555</v>
      </c>
      <c r="F9" t="s">
        <v>105</v>
      </c>
    </row>
    <row r="10" spans="1:6" x14ac:dyDescent="0.3">
      <c r="A10" s="7">
        <v>8</v>
      </c>
      <c r="B10" s="5" t="s">
        <v>11</v>
      </c>
      <c r="C10" s="8">
        <v>0.23760416666666667</v>
      </c>
    </row>
    <row r="11" spans="1:6" x14ac:dyDescent="0.3">
      <c r="A11" s="7">
        <v>9</v>
      </c>
      <c r="B11" s="5" t="s">
        <v>6</v>
      </c>
      <c r="C11" s="8">
        <v>0.20527777777777778</v>
      </c>
    </row>
    <row r="12" spans="1:6" x14ac:dyDescent="0.3">
      <c r="A12" s="7">
        <v>10</v>
      </c>
      <c r="B12" s="5" t="s">
        <v>97</v>
      </c>
      <c r="C12" s="8">
        <v>0.173125</v>
      </c>
    </row>
    <row r="13" spans="1:6" x14ac:dyDescent="0.3">
      <c r="A13" s="7">
        <v>11</v>
      </c>
      <c r="B13" s="5" t="s">
        <v>3</v>
      </c>
      <c r="C13" s="8">
        <v>0.21006944444444445</v>
      </c>
    </row>
    <row r="14" spans="1:6" x14ac:dyDescent="0.3">
      <c r="A14" s="7">
        <v>12</v>
      </c>
      <c r="B14" s="5" t="s">
        <v>70</v>
      </c>
      <c r="C14" s="8">
        <v>0.18572916666666667</v>
      </c>
    </row>
    <row r="15" spans="1:6" x14ac:dyDescent="0.3">
      <c r="A15" s="7">
        <v>13</v>
      </c>
      <c r="B15" s="5" t="s">
        <v>36</v>
      </c>
      <c r="C15" s="8">
        <v>0.20833333333333334</v>
      </c>
    </row>
    <row r="16" spans="1:6" x14ac:dyDescent="0.3">
      <c r="A16" s="7">
        <v>14</v>
      </c>
      <c r="B16" s="5" t="s">
        <v>24</v>
      </c>
      <c r="C16" s="8">
        <v>0.19837962962962963</v>
      </c>
    </row>
    <row r="17" spans="1:3" x14ac:dyDescent="0.3">
      <c r="A17" s="7">
        <v>15</v>
      </c>
      <c r="B17" s="5" t="s">
        <v>43</v>
      </c>
      <c r="C17" s="8">
        <v>0.18572916666666667</v>
      </c>
    </row>
    <row r="18" spans="1:3" x14ac:dyDescent="0.3">
      <c r="A18" s="7">
        <v>16</v>
      </c>
      <c r="B18" s="5" t="s">
        <v>18</v>
      </c>
      <c r="C18" s="8">
        <v>0.23862268518518517</v>
      </c>
    </row>
    <row r="19" spans="1:3" x14ac:dyDescent="0.3">
      <c r="A19" s="7">
        <v>17</v>
      </c>
      <c r="B19" s="5" t="s">
        <v>15</v>
      </c>
      <c r="C19" s="8">
        <v>0.23074074074074075</v>
      </c>
    </row>
    <row r="20" spans="1:3" x14ac:dyDescent="0.3">
      <c r="A20" s="7">
        <v>18</v>
      </c>
      <c r="B20" s="5" t="s">
        <v>63</v>
      </c>
      <c r="C20" s="8">
        <v>0.15902777777777777</v>
      </c>
    </row>
    <row r="21" spans="1:3" x14ac:dyDescent="0.3">
      <c r="A21" s="7">
        <v>19</v>
      </c>
      <c r="B21" s="5" t="s">
        <v>8</v>
      </c>
      <c r="C21" s="8">
        <v>0.20446759259259259</v>
      </c>
    </row>
    <row r="22" spans="1:3" x14ac:dyDescent="0.3">
      <c r="A22" s="7">
        <v>20</v>
      </c>
      <c r="B22" s="5" t="s">
        <v>27</v>
      </c>
      <c r="C22" s="8">
        <v>0.16162037037037036</v>
      </c>
    </row>
    <row r="23" spans="1:3" x14ac:dyDescent="0.3">
      <c r="A23" s="7">
        <v>21</v>
      </c>
      <c r="B23" s="5" t="s">
        <v>30</v>
      </c>
      <c r="C23" s="8">
        <v>0.22155092592592593</v>
      </c>
    </row>
    <row r="24" spans="1:3" x14ac:dyDescent="0.3">
      <c r="A24" s="7">
        <v>22</v>
      </c>
      <c r="B24" s="5" t="s">
        <v>73</v>
      </c>
      <c r="C24" s="8">
        <v>0.24998842592592593</v>
      </c>
    </row>
    <row r="25" spans="1:3" x14ac:dyDescent="0.3">
      <c r="A25" s="7">
        <v>23</v>
      </c>
      <c r="B25" s="5" t="s">
        <v>32</v>
      </c>
      <c r="C25" s="8">
        <v>0.20598379629629629</v>
      </c>
    </row>
    <row r="26" spans="1:3" x14ac:dyDescent="0.3">
      <c r="A26" s="7">
        <v>24</v>
      </c>
      <c r="B26" s="5" t="s">
        <v>41</v>
      </c>
      <c r="C26" s="8">
        <v>0.1932638888888889</v>
      </c>
    </row>
    <row r="27" spans="1:3" x14ac:dyDescent="0.3">
      <c r="A27" s="7">
        <v>25</v>
      </c>
      <c r="B27" s="5" t="s">
        <v>28</v>
      </c>
      <c r="C27" s="8">
        <v>0.17292824074074073</v>
      </c>
    </row>
    <row r="28" spans="1:3" x14ac:dyDescent="0.3">
      <c r="A28" s="7">
        <v>26</v>
      </c>
      <c r="B28" s="5" t="s">
        <v>60</v>
      </c>
      <c r="C28" s="8">
        <v>0.18679398148148149</v>
      </c>
    </row>
    <row r="29" spans="1:3" x14ac:dyDescent="0.3">
      <c r="A29" s="7">
        <v>27</v>
      </c>
      <c r="B29" s="5" t="s">
        <v>96</v>
      </c>
      <c r="C29" s="8">
        <v>0.18572916666666667</v>
      </c>
    </row>
    <row r="30" spans="1:3" x14ac:dyDescent="0.3">
      <c r="A30" s="7">
        <v>28</v>
      </c>
      <c r="B30" s="5" t="s">
        <v>72</v>
      </c>
      <c r="C30" s="8">
        <v>0.21031250000000001</v>
      </c>
    </row>
    <row r="31" spans="1:3" x14ac:dyDescent="0.3">
      <c r="A31" s="7">
        <v>29</v>
      </c>
      <c r="B31" s="5" t="s">
        <v>42</v>
      </c>
      <c r="C31" s="8">
        <v>0.18572916666666667</v>
      </c>
    </row>
    <row r="32" spans="1:3" x14ac:dyDescent="0.3">
      <c r="A32" s="7">
        <v>30</v>
      </c>
      <c r="B32" s="5" t="s">
        <v>31</v>
      </c>
      <c r="C32" s="8">
        <v>0.18682870370370369</v>
      </c>
    </row>
    <row r="33" spans="1:3" x14ac:dyDescent="0.3">
      <c r="A33" s="7"/>
      <c r="B33" s="5"/>
      <c r="C33" s="7"/>
    </row>
    <row r="34" spans="1:3" x14ac:dyDescent="0.3">
      <c r="A34" s="7"/>
      <c r="B34" s="6" t="s">
        <v>1</v>
      </c>
      <c r="C34" s="7"/>
    </row>
    <row r="35" spans="1:3" x14ac:dyDescent="0.3">
      <c r="A35" s="7">
        <v>1</v>
      </c>
      <c r="B35" s="5" t="s">
        <v>16</v>
      </c>
      <c r="C35" s="8">
        <v>9.9849537037037042E-2</v>
      </c>
    </row>
    <row r="36" spans="1:3" x14ac:dyDescent="0.3">
      <c r="A36" s="7">
        <v>2</v>
      </c>
      <c r="B36" s="5" t="s">
        <v>71</v>
      </c>
      <c r="C36" s="8">
        <v>0.10270833333333333</v>
      </c>
    </row>
    <row r="37" spans="1:3" x14ac:dyDescent="0.3">
      <c r="A37" s="7">
        <v>3</v>
      </c>
      <c r="B37" s="5" t="s">
        <v>38</v>
      </c>
      <c r="C37" s="8">
        <v>9.5671296296296296E-2</v>
      </c>
    </row>
    <row r="38" spans="1:3" x14ac:dyDescent="0.3">
      <c r="A38" s="7">
        <v>4</v>
      </c>
      <c r="B38" s="5" t="s">
        <v>14</v>
      </c>
      <c r="C38" s="8">
        <v>0.10633101851851852</v>
      </c>
    </row>
    <row r="39" spans="1:3" x14ac:dyDescent="0.3">
      <c r="A39" s="7">
        <v>5</v>
      </c>
      <c r="B39" s="5" t="s">
        <v>53</v>
      </c>
      <c r="C39" s="8">
        <v>0.11752314814814815</v>
      </c>
    </row>
    <row r="40" spans="1:3" x14ac:dyDescent="0.3">
      <c r="A40" s="7">
        <v>6</v>
      </c>
      <c r="B40" s="5" t="s">
        <v>29</v>
      </c>
      <c r="C40" s="8">
        <v>0.12092592592592592</v>
      </c>
    </row>
    <row r="41" spans="1:3" x14ac:dyDescent="0.3">
      <c r="A41" s="7">
        <v>7</v>
      </c>
      <c r="B41" s="5" t="s">
        <v>44</v>
      </c>
      <c r="C41" s="8">
        <v>0.12810185185185186</v>
      </c>
    </row>
    <row r="42" spans="1:3" x14ac:dyDescent="0.3">
      <c r="A42" s="7">
        <v>8</v>
      </c>
      <c r="B42" s="5" t="s">
        <v>39</v>
      </c>
      <c r="C42" s="8">
        <v>9.762731481481482E-2</v>
      </c>
    </row>
    <row r="43" spans="1:3" x14ac:dyDescent="0.3">
      <c r="A43" s="7">
        <v>9</v>
      </c>
      <c r="B43" s="5" t="s">
        <v>7</v>
      </c>
      <c r="C43" s="8">
        <v>0.10633101851851852</v>
      </c>
    </row>
    <row r="44" spans="1:3" x14ac:dyDescent="0.3">
      <c r="A44" s="7">
        <v>10</v>
      </c>
      <c r="B44" s="5" t="s">
        <v>37</v>
      </c>
      <c r="C44" s="8">
        <v>0.1071875</v>
      </c>
    </row>
    <row r="45" spans="1:3" x14ac:dyDescent="0.3">
      <c r="A45" s="7">
        <v>11</v>
      </c>
      <c r="B45" s="5" t="s">
        <v>21</v>
      </c>
      <c r="C45" s="8">
        <v>0.10215277777777777</v>
      </c>
    </row>
    <row r="46" spans="1:3" x14ac:dyDescent="0.3">
      <c r="A46" s="7">
        <v>12</v>
      </c>
      <c r="B46" s="5" t="s">
        <v>23</v>
      </c>
      <c r="C46" s="8">
        <v>0.12092592592592592</v>
      </c>
    </row>
    <row r="47" spans="1:3" x14ac:dyDescent="0.3">
      <c r="A47" s="7">
        <v>13</v>
      </c>
      <c r="B47" s="5" t="s">
        <v>34</v>
      </c>
      <c r="C47" s="8">
        <v>0.11046296296296296</v>
      </c>
    </row>
    <row r="48" spans="1:3" x14ac:dyDescent="0.3">
      <c r="A48" s="7">
        <v>14</v>
      </c>
      <c r="B48" s="5" t="s">
        <v>17</v>
      </c>
      <c r="C48" s="8">
        <v>0.12810185185185186</v>
      </c>
    </row>
    <row r="49" spans="1:3" x14ac:dyDescent="0.3">
      <c r="A49" s="7">
        <v>15</v>
      </c>
      <c r="B49" s="5" t="s">
        <v>75</v>
      </c>
      <c r="C49" s="8">
        <v>0.14387731481481481</v>
      </c>
    </row>
    <row r="50" spans="1:3" x14ac:dyDescent="0.3">
      <c r="A50" s="7">
        <v>16</v>
      </c>
      <c r="B50" s="5" t="s">
        <v>4</v>
      </c>
      <c r="C50" s="8">
        <v>0.10055555555555555</v>
      </c>
    </row>
    <row r="51" spans="1:3" x14ac:dyDescent="0.3">
      <c r="A51" s="7">
        <v>17</v>
      </c>
      <c r="B51" s="5" t="s">
        <v>5</v>
      </c>
      <c r="C51" s="8">
        <v>9.1215277777777784E-2</v>
      </c>
    </row>
    <row r="52" spans="1:3" x14ac:dyDescent="0.3">
      <c r="A52" s="7">
        <v>18</v>
      </c>
      <c r="B52" s="5" t="s">
        <v>26</v>
      </c>
      <c r="C52" s="8">
        <v>9.2777777777777778E-2</v>
      </c>
    </row>
    <row r="53" spans="1:3" x14ac:dyDescent="0.3">
      <c r="A53" s="7">
        <v>19</v>
      </c>
      <c r="B53" s="5" t="s">
        <v>22</v>
      </c>
      <c r="C53" s="8">
        <v>0.10452546296296296</v>
      </c>
    </row>
    <row r="54" spans="1:3" x14ac:dyDescent="0.3">
      <c r="A54" s="7">
        <v>20</v>
      </c>
      <c r="B54" s="5" t="s">
        <v>35</v>
      </c>
      <c r="C54" s="8">
        <v>9.762731481481482E-2</v>
      </c>
    </row>
    <row r="55" spans="1:3" x14ac:dyDescent="0.3">
      <c r="A55" s="7">
        <v>21</v>
      </c>
      <c r="B55" s="5" t="s">
        <v>12</v>
      </c>
      <c r="C55" s="8">
        <v>0.16306712962962963</v>
      </c>
    </row>
    <row r="56" spans="1:3" x14ac:dyDescent="0.3">
      <c r="A56" s="7">
        <v>22</v>
      </c>
      <c r="B56" s="5" t="s">
        <v>10</v>
      </c>
      <c r="C56" s="8">
        <v>0.12087962962962963</v>
      </c>
    </row>
    <row r="57" spans="1:3" x14ac:dyDescent="0.3">
      <c r="A57" s="7">
        <v>23</v>
      </c>
      <c r="B57" s="5" t="s">
        <v>25</v>
      </c>
      <c r="C57" s="8">
        <v>9.2777777777777778E-2</v>
      </c>
    </row>
  </sheetData>
  <sortState xmlns:xlrd2="http://schemas.microsoft.com/office/spreadsheetml/2017/richdata2" ref="B3:B32">
    <sortCondition ref="B3:B32"/>
  </sortState>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865A9-1204-492D-A3E6-843684AF6042}">
  <dimension ref="A1:F64"/>
  <sheetViews>
    <sheetView workbookViewId="0">
      <selection activeCell="D8" sqref="D8"/>
    </sheetView>
  </sheetViews>
  <sheetFormatPr defaultRowHeight="14.4" x14ac:dyDescent="0.3"/>
  <cols>
    <col min="2" max="2" width="24.5546875" bestFit="1" customWidth="1"/>
    <col min="3" max="3" width="8.88671875" style="2"/>
  </cols>
  <sheetData>
    <row r="1" spans="1:6" ht="18" x14ac:dyDescent="0.35">
      <c r="A1" s="3" t="s">
        <v>57</v>
      </c>
    </row>
    <row r="2" spans="1:6" x14ac:dyDescent="0.3">
      <c r="A2" s="5"/>
      <c r="B2" s="6" t="s">
        <v>0</v>
      </c>
      <c r="C2" s="7"/>
    </row>
    <row r="3" spans="1:6" x14ac:dyDescent="0.3">
      <c r="A3" s="7">
        <v>1</v>
      </c>
      <c r="B3" s="5" t="s">
        <v>88</v>
      </c>
      <c r="C3" s="8">
        <v>0.19436342592592593</v>
      </c>
    </row>
    <row r="4" spans="1:6" x14ac:dyDescent="0.3">
      <c r="A4" s="7">
        <v>2</v>
      </c>
      <c r="B4" s="5" t="s">
        <v>13</v>
      </c>
      <c r="C4" s="8">
        <v>0.15278935185185186</v>
      </c>
      <c r="F4" t="s">
        <v>91</v>
      </c>
    </row>
    <row r="5" spans="1:6" x14ac:dyDescent="0.3">
      <c r="A5" s="7">
        <v>3</v>
      </c>
      <c r="B5" s="5" t="s">
        <v>40</v>
      </c>
      <c r="C5" s="8">
        <v>0.1855324074074074</v>
      </c>
      <c r="F5" t="s">
        <v>100</v>
      </c>
    </row>
    <row r="6" spans="1:6" x14ac:dyDescent="0.3">
      <c r="A6" s="7">
        <v>4</v>
      </c>
      <c r="B6" s="5" t="s">
        <v>9</v>
      </c>
      <c r="C6" s="8">
        <v>0.18280092592592592</v>
      </c>
      <c r="F6" t="s">
        <v>92</v>
      </c>
    </row>
    <row r="7" spans="1:6" x14ac:dyDescent="0.3">
      <c r="A7" s="7">
        <v>5</v>
      </c>
      <c r="B7" s="5" t="s">
        <v>2</v>
      </c>
      <c r="C7" s="8">
        <v>0.16646990740740741</v>
      </c>
      <c r="F7" t="s">
        <v>93</v>
      </c>
    </row>
    <row r="8" spans="1:6" x14ac:dyDescent="0.3">
      <c r="A8" s="7">
        <v>6</v>
      </c>
      <c r="B8" s="5" t="s">
        <v>11</v>
      </c>
      <c r="C8" s="8">
        <v>0.23166666666666666</v>
      </c>
      <c r="F8" t="s">
        <v>94</v>
      </c>
    </row>
    <row r="9" spans="1:6" x14ac:dyDescent="0.3">
      <c r="A9" s="7">
        <v>7</v>
      </c>
      <c r="B9" s="5" t="s">
        <v>90</v>
      </c>
      <c r="C9" s="8">
        <v>0.21606481481481482</v>
      </c>
      <c r="F9" t="s">
        <v>95</v>
      </c>
    </row>
    <row r="10" spans="1:6" x14ac:dyDescent="0.3">
      <c r="A10" s="7">
        <v>8</v>
      </c>
      <c r="B10" s="5" t="s">
        <v>67</v>
      </c>
      <c r="C10" s="8">
        <v>0.21765046296296298</v>
      </c>
      <c r="F10" t="s">
        <v>107</v>
      </c>
    </row>
    <row r="11" spans="1:6" x14ac:dyDescent="0.3">
      <c r="A11" s="7">
        <v>9</v>
      </c>
      <c r="B11" s="5" t="s">
        <v>48</v>
      </c>
      <c r="C11" s="8">
        <v>0.2767013888888889</v>
      </c>
    </row>
    <row r="12" spans="1:6" x14ac:dyDescent="0.3">
      <c r="A12" s="7">
        <v>10</v>
      </c>
      <c r="B12" s="5" t="s">
        <v>46</v>
      </c>
      <c r="C12" s="8">
        <v>0.21608796296296295</v>
      </c>
    </row>
    <row r="13" spans="1:6" x14ac:dyDescent="0.3">
      <c r="A13" s="7">
        <v>11</v>
      </c>
      <c r="B13" s="5" t="s">
        <v>3</v>
      </c>
      <c r="C13" s="8">
        <v>0.21606481481481482</v>
      </c>
    </row>
    <row r="14" spans="1:6" x14ac:dyDescent="0.3">
      <c r="A14" s="7">
        <v>12</v>
      </c>
      <c r="B14" s="5" t="s">
        <v>61</v>
      </c>
      <c r="C14" s="8">
        <v>0.18118055555555557</v>
      </c>
    </row>
    <row r="15" spans="1:6" x14ac:dyDescent="0.3">
      <c r="A15" s="7">
        <v>13</v>
      </c>
      <c r="B15" s="5" t="s">
        <v>36</v>
      </c>
      <c r="C15" s="8">
        <v>0.20833333333333334</v>
      </c>
    </row>
    <row r="16" spans="1:6" x14ac:dyDescent="0.3">
      <c r="A16" s="7">
        <v>14</v>
      </c>
      <c r="B16" s="5" t="s">
        <v>24</v>
      </c>
      <c r="C16" s="8">
        <v>0.19217592592592592</v>
      </c>
    </row>
    <row r="17" spans="1:3" x14ac:dyDescent="0.3">
      <c r="A17" s="7">
        <v>15</v>
      </c>
      <c r="B17" s="5" t="s">
        <v>43</v>
      </c>
      <c r="C17" s="8">
        <v>0.18240740740740741</v>
      </c>
    </row>
    <row r="18" spans="1:3" x14ac:dyDescent="0.3">
      <c r="A18" s="7">
        <v>16</v>
      </c>
      <c r="B18" s="5" t="s">
        <v>15</v>
      </c>
      <c r="C18" s="8">
        <v>0.23284722222222223</v>
      </c>
    </row>
    <row r="19" spans="1:3" x14ac:dyDescent="0.3">
      <c r="A19" s="7">
        <v>17</v>
      </c>
      <c r="B19" s="5" t="s">
        <v>89</v>
      </c>
      <c r="C19" s="8">
        <v>0.19436342592592593</v>
      </c>
    </row>
    <row r="20" spans="1:3" x14ac:dyDescent="0.3">
      <c r="A20" s="7">
        <v>18</v>
      </c>
      <c r="B20" s="5" t="s">
        <v>50</v>
      </c>
      <c r="C20" s="8">
        <v>0.2767013888888889</v>
      </c>
    </row>
    <row r="21" spans="1:3" x14ac:dyDescent="0.3">
      <c r="A21" s="7">
        <v>19</v>
      </c>
      <c r="B21" s="5" t="s">
        <v>8</v>
      </c>
      <c r="C21" s="8">
        <v>0.20045138888888889</v>
      </c>
    </row>
    <row r="22" spans="1:3" x14ac:dyDescent="0.3">
      <c r="A22" s="7">
        <v>20</v>
      </c>
      <c r="B22" s="5" t="s">
        <v>27</v>
      </c>
      <c r="C22" s="8">
        <v>0.16388888888888889</v>
      </c>
    </row>
    <row r="23" spans="1:3" x14ac:dyDescent="0.3">
      <c r="A23" s="7">
        <v>21</v>
      </c>
      <c r="B23" s="5" t="s">
        <v>73</v>
      </c>
      <c r="C23" s="8">
        <v>0.2767013888888889</v>
      </c>
    </row>
    <row r="24" spans="1:3" x14ac:dyDescent="0.3">
      <c r="A24" s="7">
        <v>22</v>
      </c>
      <c r="B24" s="5" t="s">
        <v>41</v>
      </c>
      <c r="C24" s="8">
        <v>0.1855324074074074</v>
      </c>
    </row>
    <row r="25" spans="1:3" x14ac:dyDescent="0.3">
      <c r="A25" s="7">
        <v>23</v>
      </c>
      <c r="B25" s="5" t="s">
        <v>28</v>
      </c>
      <c r="C25" s="8">
        <v>0.18240740740740741</v>
      </c>
    </row>
    <row r="26" spans="1:3" x14ac:dyDescent="0.3">
      <c r="A26" s="7">
        <v>24</v>
      </c>
      <c r="B26" s="5" t="s">
        <v>69</v>
      </c>
      <c r="C26" s="8">
        <v>0.20217592592592593</v>
      </c>
    </row>
    <row r="27" spans="1:3" x14ac:dyDescent="0.3">
      <c r="A27" s="7">
        <v>25</v>
      </c>
      <c r="B27" s="5" t="s">
        <v>72</v>
      </c>
      <c r="C27" s="8">
        <v>0.2139699074074074</v>
      </c>
    </row>
    <row r="28" spans="1:3" x14ac:dyDescent="0.3">
      <c r="A28" s="7">
        <v>26</v>
      </c>
      <c r="B28" s="5" t="s">
        <v>42</v>
      </c>
      <c r="C28" s="8">
        <v>0.18240740740740741</v>
      </c>
    </row>
    <row r="29" spans="1:3" x14ac:dyDescent="0.3">
      <c r="A29" s="7"/>
      <c r="B29" s="5"/>
      <c r="C29" s="7"/>
    </row>
    <row r="30" spans="1:3" x14ac:dyDescent="0.3">
      <c r="A30" s="7"/>
      <c r="B30" s="6" t="s">
        <v>1</v>
      </c>
      <c r="C30" s="7"/>
    </row>
    <row r="31" spans="1:3" x14ac:dyDescent="0.3">
      <c r="A31" s="7">
        <v>1</v>
      </c>
      <c r="B31" s="5" t="s">
        <v>19</v>
      </c>
      <c r="C31" s="8">
        <v>0.10734953703703703</v>
      </c>
    </row>
    <row r="32" spans="1:3" x14ac:dyDescent="0.3">
      <c r="A32" s="7">
        <v>2</v>
      </c>
      <c r="B32" s="5" t="s">
        <v>16</v>
      </c>
      <c r="C32" s="8">
        <v>9.9432870370370366E-2</v>
      </c>
    </row>
    <row r="33" spans="1:3" x14ac:dyDescent="0.3">
      <c r="A33" s="7">
        <v>3</v>
      </c>
      <c r="B33" s="5" t="s">
        <v>49</v>
      </c>
      <c r="C33" s="8">
        <v>8.9560185185185187E-2</v>
      </c>
    </row>
    <row r="34" spans="1:3" x14ac:dyDescent="0.3">
      <c r="A34" s="7">
        <v>4</v>
      </c>
      <c r="B34" s="5" t="s">
        <v>71</v>
      </c>
      <c r="C34" s="8">
        <v>0.11162037037037037</v>
      </c>
    </row>
    <row r="35" spans="1:3" x14ac:dyDescent="0.3">
      <c r="A35" s="7">
        <v>5</v>
      </c>
      <c r="B35" s="5" t="s">
        <v>52</v>
      </c>
      <c r="C35" s="8">
        <v>0.11307870370370371</v>
      </c>
    </row>
    <row r="36" spans="1:3" x14ac:dyDescent="0.3">
      <c r="A36" s="7">
        <v>6</v>
      </c>
      <c r="B36" s="5" t="s">
        <v>38</v>
      </c>
      <c r="C36" s="8">
        <v>8.7222222222222229E-2</v>
      </c>
    </row>
    <row r="37" spans="1:3" x14ac:dyDescent="0.3">
      <c r="A37" s="7">
        <v>7</v>
      </c>
      <c r="B37" s="5" t="s">
        <v>62</v>
      </c>
      <c r="C37" s="8">
        <v>9.2962962962962969E-2</v>
      </c>
    </row>
    <row r="38" spans="1:3" x14ac:dyDescent="0.3">
      <c r="A38" s="7">
        <v>8</v>
      </c>
      <c r="B38" s="5" t="s">
        <v>14</v>
      </c>
      <c r="C38" s="8">
        <v>0.10194444444444445</v>
      </c>
    </row>
    <row r="39" spans="1:3" x14ac:dyDescent="0.3">
      <c r="A39" s="7">
        <v>9</v>
      </c>
      <c r="B39" s="5" t="s">
        <v>53</v>
      </c>
      <c r="C39" s="8">
        <v>0.12284722222222222</v>
      </c>
    </row>
    <row r="40" spans="1:3" x14ac:dyDescent="0.3">
      <c r="A40" s="7">
        <v>10</v>
      </c>
      <c r="B40" s="5" t="s">
        <v>29</v>
      </c>
      <c r="C40" s="8">
        <v>0.13221064814814815</v>
      </c>
    </row>
    <row r="41" spans="1:3" x14ac:dyDescent="0.3">
      <c r="A41" s="7">
        <v>11</v>
      </c>
      <c r="B41" s="5" t="s">
        <v>44</v>
      </c>
      <c r="C41" s="8">
        <v>0.14905092592592592</v>
      </c>
    </row>
    <row r="42" spans="1:3" x14ac:dyDescent="0.3">
      <c r="A42" s="7">
        <v>12</v>
      </c>
      <c r="B42" s="5" t="s">
        <v>39</v>
      </c>
      <c r="C42" s="8">
        <v>0.14947916666666666</v>
      </c>
    </row>
    <row r="43" spans="1:3" x14ac:dyDescent="0.3">
      <c r="A43" s="7">
        <v>13</v>
      </c>
      <c r="B43" s="5" t="s">
        <v>59</v>
      </c>
      <c r="C43" s="8">
        <v>0.10603009259259259</v>
      </c>
    </row>
    <row r="44" spans="1:3" x14ac:dyDescent="0.3">
      <c r="A44" s="7">
        <v>14</v>
      </c>
      <c r="B44" s="5" t="s">
        <v>7</v>
      </c>
      <c r="C44" s="8">
        <v>0.10190972222222222</v>
      </c>
    </row>
    <row r="45" spans="1:3" x14ac:dyDescent="0.3">
      <c r="A45" s="7">
        <v>15</v>
      </c>
      <c r="B45" s="5" t="s">
        <v>37</v>
      </c>
      <c r="C45" s="8">
        <v>0.10020833333333333</v>
      </c>
    </row>
    <row r="46" spans="1:3" x14ac:dyDescent="0.3">
      <c r="A46" s="7">
        <v>16</v>
      </c>
      <c r="B46" s="5" t="s">
        <v>6</v>
      </c>
      <c r="C46" s="8">
        <v>0.10190972222222222</v>
      </c>
    </row>
    <row r="47" spans="1:3" x14ac:dyDescent="0.3">
      <c r="A47" s="7">
        <v>17</v>
      </c>
      <c r="B47" s="5" t="s">
        <v>21</v>
      </c>
      <c r="C47" s="8">
        <v>8.9745370370370364E-2</v>
      </c>
    </row>
    <row r="48" spans="1:3" x14ac:dyDescent="0.3">
      <c r="A48" s="7">
        <v>18</v>
      </c>
      <c r="B48" s="5" t="s">
        <v>66</v>
      </c>
      <c r="C48" s="8">
        <v>0.10194444444444445</v>
      </c>
    </row>
    <row r="49" spans="1:3" x14ac:dyDescent="0.3">
      <c r="A49" s="7">
        <v>19</v>
      </c>
      <c r="B49" s="5" t="s">
        <v>18</v>
      </c>
      <c r="C49" s="8">
        <v>0.13221064814814815</v>
      </c>
    </row>
    <row r="50" spans="1:3" x14ac:dyDescent="0.3">
      <c r="A50" s="7">
        <v>20</v>
      </c>
      <c r="B50" s="5" t="s">
        <v>23</v>
      </c>
      <c r="C50" s="8">
        <v>0.11319444444444444</v>
      </c>
    </row>
    <row r="51" spans="1:3" x14ac:dyDescent="0.3">
      <c r="A51" s="7">
        <v>21</v>
      </c>
      <c r="B51" s="5" t="s">
        <v>34</v>
      </c>
      <c r="C51" s="8">
        <v>0.11277777777777778</v>
      </c>
    </row>
    <row r="52" spans="1:3" x14ac:dyDescent="0.3">
      <c r="A52" s="7">
        <v>22</v>
      </c>
      <c r="B52" s="5" t="s">
        <v>17</v>
      </c>
      <c r="C52" s="8">
        <v>0.14905092592592592</v>
      </c>
    </row>
    <row r="53" spans="1:3" x14ac:dyDescent="0.3">
      <c r="A53" s="7">
        <v>23</v>
      </c>
      <c r="B53" s="5" t="s">
        <v>75</v>
      </c>
      <c r="C53" s="8">
        <v>0.15648148148148147</v>
      </c>
    </row>
    <row r="54" spans="1:3" x14ac:dyDescent="0.3">
      <c r="A54" s="7">
        <v>24</v>
      </c>
      <c r="B54" s="5" t="s">
        <v>4</v>
      </c>
      <c r="C54" s="8">
        <v>9.886574074074074E-2</v>
      </c>
    </row>
    <row r="55" spans="1:3" x14ac:dyDescent="0.3">
      <c r="A55" s="7">
        <v>25</v>
      </c>
      <c r="B55" s="5" t="s">
        <v>5</v>
      </c>
      <c r="C55" s="8">
        <v>8.9525462962962959E-2</v>
      </c>
    </row>
    <row r="56" spans="1:3" x14ac:dyDescent="0.3">
      <c r="A56" s="7">
        <v>26</v>
      </c>
      <c r="B56" s="5" t="s">
        <v>26</v>
      </c>
      <c r="C56" s="8">
        <v>9.1574074074074072E-2</v>
      </c>
    </row>
    <row r="57" spans="1:3" x14ac:dyDescent="0.3">
      <c r="A57" s="7">
        <v>27</v>
      </c>
      <c r="B57" s="5" t="s">
        <v>22</v>
      </c>
      <c r="C57" s="8">
        <v>9.8831018518518512E-2</v>
      </c>
    </row>
    <row r="58" spans="1:3" x14ac:dyDescent="0.3">
      <c r="A58" s="7">
        <v>28</v>
      </c>
      <c r="B58" s="5" t="s">
        <v>30</v>
      </c>
      <c r="C58" s="8">
        <v>0.11085648148148149</v>
      </c>
    </row>
    <row r="59" spans="1:3" x14ac:dyDescent="0.3">
      <c r="A59" s="7">
        <v>29</v>
      </c>
      <c r="B59" s="5" t="s">
        <v>35</v>
      </c>
      <c r="C59" s="8">
        <v>0.13285879629629629</v>
      </c>
    </row>
    <row r="60" spans="1:3" x14ac:dyDescent="0.3">
      <c r="A60" s="7">
        <v>30</v>
      </c>
      <c r="B60" s="5" t="s">
        <v>10</v>
      </c>
      <c r="C60" s="8">
        <v>0.11307870370370371</v>
      </c>
    </row>
    <row r="61" spans="1:3" x14ac:dyDescent="0.3">
      <c r="A61" s="7">
        <v>31</v>
      </c>
      <c r="B61" s="5" t="s">
        <v>25</v>
      </c>
      <c r="C61" s="8">
        <v>8.0682870370370377E-2</v>
      </c>
    </row>
    <row r="62" spans="1:3" x14ac:dyDescent="0.3">
      <c r="A62" s="7">
        <v>32</v>
      </c>
      <c r="B62" s="5" t="s">
        <v>31</v>
      </c>
      <c r="C62" s="8">
        <v>8.6620370370370375E-2</v>
      </c>
    </row>
    <row r="63" spans="1:3" x14ac:dyDescent="0.3">
      <c r="A63" s="7">
        <v>33</v>
      </c>
      <c r="B63" s="5" t="s">
        <v>68</v>
      </c>
      <c r="C63" s="8">
        <v>0.10773148148148148</v>
      </c>
    </row>
    <row r="64" spans="1:3" x14ac:dyDescent="0.3">
      <c r="A64" s="2"/>
    </row>
  </sheetData>
  <sortState xmlns:xlrd2="http://schemas.microsoft.com/office/spreadsheetml/2017/richdata2" ref="B4:B28">
    <sortCondition ref="B4:B28"/>
  </sortState>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DD23-4158-4BDD-956E-4BE82EC07E61}">
  <dimension ref="A1:F66"/>
  <sheetViews>
    <sheetView workbookViewId="0">
      <selection activeCell="E14" sqref="E14"/>
    </sheetView>
  </sheetViews>
  <sheetFormatPr defaultRowHeight="14.4" x14ac:dyDescent="0.3"/>
  <cols>
    <col min="2" max="2" width="24.5546875" bestFit="1" customWidth="1"/>
    <col min="3" max="3" width="8.88671875" style="2"/>
  </cols>
  <sheetData>
    <row r="1" spans="1:6" ht="18" x14ac:dyDescent="0.35">
      <c r="A1" s="4" t="s">
        <v>58</v>
      </c>
    </row>
    <row r="2" spans="1:6" x14ac:dyDescent="0.3">
      <c r="A2" s="7"/>
      <c r="B2" s="6" t="s">
        <v>0</v>
      </c>
      <c r="C2" s="7"/>
    </row>
    <row r="3" spans="1:6" x14ac:dyDescent="0.3">
      <c r="A3" s="7">
        <v>1</v>
      </c>
      <c r="B3" s="5" t="s">
        <v>19</v>
      </c>
      <c r="C3" s="8">
        <v>0.22640046296296296</v>
      </c>
    </row>
    <row r="4" spans="1:6" x14ac:dyDescent="0.3">
      <c r="A4" s="7">
        <v>2</v>
      </c>
      <c r="B4" s="5" t="s">
        <v>16</v>
      </c>
      <c r="C4" s="8">
        <v>0.23076388888888888</v>
      </c>
      <c r="F4" t="s">
        <v>116</v>
      </c>
    </row>
    <row r="5" spans="1:6" x14ac:dyDescent="0.3">
      <c r="A5" s="7">
        <v>3</v>
      </c>
      <c r="B5" s="5" t="s">
        <v>109</v>
      </c>
      <c r="C5" s="8">
        <v>0.22743055555555555</v>
      </c>
      <c r="F5" t="s">
        <v>117</v>
      </c>
    </row>
    <row r="6" spans="1:6" x14ac:dyDescent="0.3">
      <c r="A6" s="7">
        <v>4</v>
      </c>
      <c r="B6" s="5" t="s">
        <v>38</v>
      </c>
      <c r="C6" s="8">
        <v>0.20527777777777778</v>
      </c>
      <c r="F6" t="s">
        <v>118</v>
      </c>
    </row>
    <row r="7" spans="1:6" x14ac:dyDescent="0.3">
      <c r="A7" s="7">
        <v>5</v>
      </c>
      <c r="B7" s="5" t="s">
        <v>13</v>
      </c>
      <c r="C7" s="8">
        <v>0.1559837962962963</v>
      </c>
      <c r="F7" t="s">
        <v>119</v>
      </c>
    </row>
    <row r="8" spans="1:6" x14ac:dyDescent="0.3">
      <c r="A8" s="7">
        <v>6</v>
      </c>
      <c r="B8" s="5" t="s">
        <v>40</v>
      </c>
      <c r="C8" s="8">
        <v>0.18180555555555555</v>
      </c>
      <c r="F8" t="s">
        <v>120</v>
      </c>
    </row>
    <row r="9" spans="1:6" x14ac:dyDescent="0.3">
      <c r="A9" s="7">
        <v>7</v>
      </c>
      <c r="B9" s="5" t="s">
        <v>9</v>
      </c>
      <c r="C9" s="8">
        <v>0.19310185185185186</v>
      </c>
      <c r="F9" t="s">
        <v>121</v>
      </c>
    </row>
    <row r="10" spans="1:6" x14ac:dyDescent="0.3">
      <c r="A10" s="7">
        <v>8</v>
      </c>
      <c r="B10" s="5" t="s">
        <v>2</v>
      </c>
      <c r="C10" s="8">
        <v>0.16328703703703704</v>
      </c>
      <c r="F10" t="s">
        <v>122</v>
      </c>
    </row>
    <row r="11" spans="1:6" x14ac:dyDescent="0.3">
      <c r="A11" s="7">
        <v>9</v>
      </c>
      <c r="B11" s="5" t="s">
        <v>11</v>
      </c>
      <c r="C11" s="8">
        <v>0.25342592592592594</v>
      </c>
      <c r="F11" t="s">
        <v>123</v>
      </c>
    </row>
    <row r="12" spans="1:6" x14ac:dyDescent="0.3">
      <c r="A12" s="7">
        <v>10</v>
      </c>
      <c r="B12" s="5" t="s">
        <v>47</v>
      </c>
      <c r="C12" s="8">
        <v>0.1987962962962963</v>
      </c>
      <c r="F12" t="s">
        <v>124</v>
      </c>
    </row>
    <row r="13" spans="1:6" x14ac:dyDescent="0.3">
      <c r="A13" s="7">
        <v>11</v>
      </c>
      <c r="B13" s="5" t="s">
        <v>29</v>
      </c>
      <c r="C13" s="8">
        <v>0.27678240740740739</v>
      </c>
      <c r="F13" t="s">
        <v>151</v>
      </c>
    </row>
    <row r="14" spans="1:6" x14ac:dyDescent="0.3">
      <c r="A14" s="7">
        <v>12</v>
      </c>
      <c r="B14" s="5" t="s">
        <v>48</v>
      </c>
      <c r="C14" s="8">
        <v>0.26601851851851854</v>
      </c>
    </row>
    <row r="15" spans="1:6" x14ac:dyDescent="0.3">
      <c r="A15" s="7">
        <v>13</v>
      </c>
      <c r="B15" s="5" t="s">
        <v>46</v>
      </c>
      <c r="C15" s="8">
        <v>0.20445601851851852</v>
      </c>
    </row>
    <row r="16" spans="1:6" x14ac:dyDescent="0.3">
      <c r="A16" s="7">
        <v>14</v>
      </c>
      <c r="B16" s="5" t="s">
        <v>37</v>
      </c>
      <c r="C16" s="8">
        <v>0.21688657407407408</v>
      </c>
    </row>
    <row r="17" spans="1:3" x14ac:dyDescent="0.3">
      <c r="A17" s="7">
        <v>15</v>
      </c>
      <c r="B17" s="5" t="s">
        <v>6</v>
      </c>
      <c r="C17" s="8">
        <v>0.20803240740740742</v>
      </c>
    </row>
    <row r="18" spans="1:3" x14ac:dyDescent="0.3">
      <c r="A18" s="7">
        <v>16</v>
      </c>
      <c r="B18" s="5" t="s">
        <v>3</v>
      </c>
      <c r="C18" s="8">
        <v>0.20282407407407407</v>
      </c>
    </row>
    <row r="19" spans="1:3" x14ac:dyDescent="0.3">
      <c r="A19" s="7">
        <v>17</v>
      </c>
      <c r="B19" s="5" t="s">
        <v>98</v>
      </c>
      <c r="C19" s="8">
        <v>0.23027777777777778</v>
      </c>
    </row>
    <row r="20" spans="1:3" x14ac:dyDescent="0.3">
      <c r="A20" s="7">
        <v>18</v>
      </c>
      <c r="B20" s="5" t="s">
        <v>36</v>
      </c>
      <c r="C20" s="8">
        <v>0.19583333333333333</v>
      </c>
    </row>
    <row r="21" spans="1:3" x14ac:dyDescent="0.3">
      <c r="A21" s="7">
        <v>19</v>
      </c>
      <c r="B21" s="5" t="s">
        <v>24</v>
      </c>
      <c r="C21" s="8">
        <v>0.20863425925925927</v>
      </c>
    </row>
    <row r="22" spans="1:3" x14ac:dyDescent="0.3">
      <c r="A22" s="7">
        <v>20</v>
      </c>
      <c r="B22" s="5" t="s">
        <v>43</v>
      </c>
      <c r="C22" s="8">
        <v>0.18472222222222223</v>
      </c>
    </row>
    <row r="23" spans="1:3" x14ac:dyDescent="0.3">
      <c r="A23" s="7">
        <v>21</v>
      </c>
      <c r="B23" s="5" t="s">
        <v>18</v>
      </c>
      <c r="C23" s="8">
        <v>0.27678240740740739</v>
      </c>
    </row>
    <row r="24" spans="1:3" x14ac:dyDescent="0.3">
      <c r="A24" s="7">
        <v>22</v>
      </c>
      <c r="B24" s="5" t="s">
        <v>15</v>
      </c>
      <c r="C24" s="8">
        <v>0.23125000000000001</v>
      </c>
    </row>
    <row r="25" spans="1:3" x14ac:dyDescent="0.3">
      <c r="A25" s="7">
        <v>23</v>
      </c>
      <c r="B25" s="5" t="s">
        <v>23</v>
      </c>
      <c r="C25" s="8">
        <v>0.25342592592592594</v>
      </c>
    </row>
    <row r="26" spans="1:3" x14ac:dyDescent="0.3">
      <c r="A26" s="7">
        <v>24</v>
      </c>
      <c r="B26" s="5" t="s">
        <v>110</v>
      </c>
      <c r="C26" s="8" t="s">
        <v>111</v>
      </c>
    </row>
    <row r="27" spans="1:3" x14ac:dyDescent="0.3">
      <c r="A27" s="7">
        <v>25</v>
      </c>
      <c r="B27" s="5" t="s">
        <v>50</v>
      </c>
      <c r="C27" s="8">
        <v>0.26601851851851854</v>
      </c>
    </row>
    <row r="28" spans="1:3" x14ac:dyDescent="0.3">
      <c r="A28" s="7">
        <v>26</v>
      </c>
      <c r="B28" s="5" t="s">
        <v>8</v>
      </c>
      <c r="C28" s="8">
        <v>0.19287037037037036</v>
      </c>
    </row>
    <row r="29" spans="1:3" x14ac:dyDescent="0.3">
      <c r="A29" s="7">
        <v>27</v>
      </c>
      <c r="B29" s="5" t="s">
        <v>5</v>
      </c>
      <c r="C29" s="8">
        <v>0.18611111111111112</v>
      </c>
    </row>
    <row r="30" spans="1:3" x14ac:dyDescent="0.3">
      <c r="A30" s="7">
        <v>28</v>
      </c>
      <c r="B30" s="5" t="s">
        <v>26</v>
      </c>
      <c r="C30" s="8">
        <v>0.19942129629629629</v>
      </c>
    </row>
    <row r="31" spans="1:3" x14ac:dyDescent="0.3">
      <c r="A31" s="7">
        <v>29</v>
      </c>
      <c r="B31" s="5" t="s">
        <v>22</v>
      </c>
      <c r="C31" s="8">
        <v>0.25342592592592594</v>
      </c>
    </row>
    <row r="32" spans="1:3" x14ac:dyDescent="0.3">
      <c r="A32" s="7">
        <v>30</v>
      </c>
      <c r="B32" s="5" t="s">
        <v>27</v>
      </c>
      <c r="C32" s="8">
        <v>0.1559837962962963</v>
      </c>
    </row>
    <row r="33" spans="1:3" x14ac:dyDescent="0.3">
      <c r="A33" s="7">
        <v>31</v>
      </c>
      <c r="B33" s="5" t="s">
        <v>30</v>
      </c>
      <c r="C33" s="8">
        <v>0.23076388888888888</v>
      </c>
    </row>
    <row r="34" spans="1:3" x14ac:dyDescent="0.3">
      <c r="A34" s="7">
        <v>32</v>
      </c>
      <c r="B34" s="5" t="s">
        <v>73</v>
      </c>
      <c r="C34" s="8">
        <v>0.26601851851851854</v>
      </c>
    </row>
    <row r="35" spans="1:3" x14ac:dyDescent="0.3">
      <c r="A35" s="7">
        <v>33</v>
      </c>
      <c r="B35" s="5" t="s">
        <v>41</v>
      </c>
      <c r="C35" s="8">
        <v>0.17895833333333333</v>
      </c>
    </row>
    <row r="36" spans="1:3" x14ac:dyDescent="0.3">
      <c r="A36" s="7">
        <v>34</v>
      </c>
      <c r="B36" s="5" t="s">
        <v>28</v>
      </c>
      <c r="C36" s="8">
        <v>0.18472222222222223</v>
      </c>
    </row>
    <row r="37" spans="1:3" x14ac:dyDescent="0.3">
      <c r="A37" s="7">
        <v>35</v>
      </c>
      <c r="B37" s="5" t="s">
        <v>45</v>
      </c>
      <c r="C37" s="8">
        <v>0.20445601851851852</v>
      </c>
    </row>
    <row r="38" spans="1:3" x14ac:dyDescent="0.3">
      <c r="A38" s="7">
        <v>36</v>
      </c>
      <c r="B38" s="5" t="s">
        <v>108</v>
      </c>
      <c r="C38" s="8">
        <v>0.15378472222222223</v>
      </c>
    </row>
    <row r="39" spans="1:3" x14ac:dyDescent="0.3">
      <c r="A39" s="7">
        <v>37</v>
      </c>
      <c r="B39" s="5" t="s">
        <v>72</v>
      </c>
      <c r="C39" s="8">
        <v>0.19755787037037037</v>
      </c>
    </row>
    <row r="40" spans="1:3" x14ac:dyDescent="0.3">
      <c r="A40" s="7">
        <v>38</v>
      </c>
      <c r="B40" s="5" t="s">
        <v>42</v>
      </c>
      <c r="C40" s="8">
        <v>0.18472222222222223</v>
      </c>
    </row>
    <row r="41" spans="1:3" x14ac:dyDescent="0.3">
      <c r="A41" s="7"/>
      <c r="B41" s="5"/>
      <c r="C41" s="7"/>
    </row>
    <row r="42" spans="1:3" x14ac:dyDescent="0.3">
      <c r="A42" s="7"/>
      <c r="B42" s="6" t="s">
        <v>1</v>
      </c>
      <c r="C42" s="7"/>
    </row>
    <row r="43" spans="1:3" x14ac:dyDescent="0.3">
      <c r="A43" s="7">
        <v>1</v>
      </c>
      <c r="B43" s="5" t="s">
        <v>49</v>
      </c>
      <c r="C43" s="8">
        <v>9.2141203703703697E-2</v>
      </c>
    </row>
    <row r="44" spans="1:3" x14ac:dyDescent="0.3">
      <c r="A44" s="7">
        <v>2</v>
      </c>
      <c r="B44" s="5" t="s">
        <v>71</v>
      </c>
      <c r="C44" s="8">
        <v>0.10675925925925926</v>
      </c>
    </row>
    <row r="45" spans="1:3" x14ac:dyDescent="0.3">
      <c r="A45" s="7">
        <v>3</v>
      </c>
      <c r="B45" s="5" t="s">
        <v>52</v>
      </c>
      <c r="C45" s="8">
        <v>9.7847222222222224E-2</v>
      </c>
    </row>
    <row r="46" spans="1:3" x14ac:dyDescent="0.3">
      <c r="A46" s="7">
        <v>4</v>
      </c>
      <c r="B46" s="5" t="s">
        <v>62</v>
      </c>
      <c r="C46" s="8">
        <v>0.1052199074074074</v>
      </c>
    </row>
    <row r="47" spans="1:3" x14ac:dyDescent="0.3">
      <c r="A47" s="7">
        <v>5</v>
      </c>
      <c r="B47" s="5" t="s">
        <v>14</v>
      </c>
      <c r="C47" s="8">
        <v>0.10716435185185186</v>
      </c>
    </row>
    <row r="48" spans="1:3" x14ac:dyDescent="0.3">
      <c r="A48" s="7">
        <v>6</v>
      </c>
      <c r="B48" s="5" t="s">
        <v>53</v>
      </c>
      <c r="C48" s="8">
        <v>0.11878472222222222</v>
      </c>
    </row>
    <row r="49" spans="1:3" x14ac:dyDescent="0.3">
      <c r="A49" s="7">
        <v>7</v>
      </c>
      <c r="B49" s="5" t="s">
        <v>44</v>
      </c>
      <c r="C49" s="8">
        <v>0.1424074074074074</v>
      </c>
    </row>
    <row r="50" spans="1:3" x14ac:dyDescent="0.3">
      <c r="A50" s="7">
        <v>8</v>
      </c>
      <c r="B50" s="5" t="s">
        <v>39</v>
      </c>
      <c r="C50" s="8">
        <v>0.17486111111111111</v>
      </c>
    </row>
    <row r="51" spans="1:3" x14ac:dyDescent="0.3">
      <c r="A51" s="7">
        <v>9</v>
      </c>
      <c r="B51" s="5" t="s">
        <v>59</v>
      </c>
      <c r="C51" s="8">
        <v>0.10902777777777778</v>
      </c>
    </row>
    <row r="52" spans="1:3" x14ac:dyDescent="0.3">
      <c r="A52" s="7">
        <v>10</v>
      </c>
      <c r="B52" s="5" t="s">
        <v>7</v>
      </c>
      <c r="C52" s="8">
        <v>0.1070949074074074</v>
      </c>
    </row>
    <row r="53" spans="1:3" x14ac:dyDescent="0.3">
      <c r="A53" s="7">
        <v>11</v>
      </c>
      <c r="B53" s="5" t="s">
        <v>21</v>
      </c>
      <c r="C53" s="8">
        <v>9.6331018518518524E-2</v>
      </c>
    </row>
    <row r="54" spans="1:3" x14ac:dyDescent="0.3">
      <c r="A54" s="7">
        <v>12</v>
      </c>
      <c r="B54" s="5" t="s">
        <v>66</v>
      </c>
      <c r="C54" s="8">
        <v>0.10707175925925926</v>
      </c>
    </row>
    <row r="55" spans="1:3" x14ac:dyDescent="0.3">
      <c r="A55" s="7">
        <v>13</v>
      </c>
      <c r="B55" s="5" t="s">
        <v>114</v>
      </c>
      <c r="C55" s="8">
        <v>0.10392361111111111</v>
      </c>
    </row>
    <row r="56" spans="1:3" x14ac:dyDescent="0.3">
      <c r="A56" s="7">
        <v>14</v>
      </c>
      <c r="B56" s="5" t="s">
        <v>115</v>
      </c>
      <c r="C56" s="8">
        <v>0.10685185185185185</v>
      </c>
    </row>
    <row r="57" spans="1:3" x14ac:dyDescent="0.3">
      <c r="A57" s="7">
        <v>15</v>
      </c>
      <c r="B57" s="5" t="s">
        <v>34</v>
      </c>
      <c r="C57" s="8">
        <v>0.11384259259259259</v>
      </c>
    </row>
    <row r="58" spans="1:3" x14ac:dyDescent="0.3">
      <c r="A58" s="7">
        <v>16</v>
      </c>
      <c r="B58" s="5" t="s">
        <v>17</v>
      </c>
      <c r="C58" s="8">
        <v>0.1424074074074074</v>
      </c>
    </row>
    <row r="59" spans="1:3" x14ac:dyDescent="0.3">
      <c r="A59" s="7">
        <v>17</v>
      </c>
      <c r="B59" s="5" t="s">
        <v>75</v>
      </c>
      <c r="C59" s="8">
        <v>0.1507175925925926</v>
      </c>
    </row>
    <row r="60" spans="1:3" x14ac:dyDescent="0.3">
      <c r="A60" s="7">
        <v>18</v>
      </c>
      <c r="B60" s="5" t="s">
        <v>4</v>
      </c>
      <c r="C60" s="8">
        <v>0.10239583333333334</v>
      </c>
    </row>
    <row r="61" spans="1:3" x14ac:dyDescent="0.3">
      <c r="A61" s="7">
        <v>19</v>
      </c>
      <c r="B61" s="5" t="s">
        <v>35</v>
      </c>
      <c r="C61" s="8">
        <v>0.17486111111111111</v>
      </c>
    </row>
    <row r="62" spans="1:3" x14ac:dyDescent="0.3">
      <c r="A62" s="7">
        <v>20</v>
      </c>
      <c r="B62" s="5" t="s">
        <v>12</v>
      </c>
      <c r="C62" s="8">
        <v>0.17534722222222221</v>
      </c>
    </row>
    <row r="63" spans="1:3" x14ac:dyDescent="0.3">
      <c r="A63" s="7">
        <v>21</v>
      </c>
      <c r="B63" s="5" t="s">
        <v>10</v>
      </c>
      <c r="C63" s="8">
        <v>0.10391203703703704</v>
      </c>
    </row>
    <row r="64" spans="1:3" x14ac:dyDescent="0.3">
      <c r="A64" s="7">
        <v>22</v>
      </c>
      <c r="B64" s="5" t="s">
        <v>113</v>
      </c>
      <c r="C64" s="8">
        <v>0.13575231481481481</v>
      </c>
    </row>
    <row r="65" spans="1:3" x14ac:dyDescent="0.3">
      <c r="A65" s="7">
        <v>23</v>
      </c>
      <c r="B65" s="5" t="s">
        <v>25</v>
      </c>
      <c r="C65" s="8">
        <v>9.4270833333333331E-2</v>
      </c>
    </row>
    <row r="66" spans="1:3" x14ac:dyDescent="0.3">
      <c r="A66" s="7">
        <v>24</v>
      </c>
      <c r="B66" s="5" t="s">
        <v>31</v>
      </c>
      <c r="C66" s="8">
        <v>8.6689814814814817E-2</v>
      </c>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2424D-F425-4CDD-834C-CF58427A3C8A}">
  <dimension ref="A1:U92"/>
  <sheetViews>
    <sheetView tabSelected="1" zoomScaleNormal="100" workbookViewId="0"/>
  </sheetViews>
  <sheetFormatPr defaultRowHeight="14.4" x14ac:dyDescent="0.3"/>
  <cols>
    <col min="1" max="1" width="29.21875" customWidth="1"/>
    <col min="2" max="2" width="15.77734375" bestFit="1" customWidth="1"/>
    <col min="3" max="3" width="14.21875" bestFit="1" customWidth="1"/>
    <col min="4" max="4" width="14.33203125" bestFit="1" customWidth="1"/>
    <col min="5" max="6" width="14.33203125" customWidth="1"/>
    <col min="7" max="7" width="14.77734375" bestFit="1" customWidth="1"/>
    <col min="8" max="8" width="11.109375" bestFit="1" customWidth="1"/>
  </cols>
  <sheetData>
    <row r="1" spans="1:21" ht="23.4" x14ac:dyDescent="0.45">
      <c r="A1" s="9" t="s">
        <v>140</v>
      </c>
    </row>
    <row r="2" spans="1:21" x14ac:dyDescent="0.3">
      <c r="A2" s="6" t="s">
        <v>0</v>
      </c>
      <c r="B2" s="10" t="s">
        <v>141</v>
      </c>
      <c r="C2" s="10" t="s">
        <v>142</v>
      </c>
      <c r="D2" s="10" t="s">
        <v>143</v>
      </c>
      <c r="E2" s="10" t="s">
        <v>144</v>
      </c>
      <c r="F2" s="10" t="s">
        <v>145</v>
      </c>
      <c r="G2" s="10" t="s">
        <v>146</v>
      </c>
      <c r="H2" s="10" t="s">
        <v>126</v>
      </c>
      <c r="I2" s="11" t="s">
        <v>127</v>
      </c>
      <c r="J2" s="17" t="s">
        <v>147</v>
      </c>
      <c r="U2" s="1" t="s">
        <v>150</v>
      </c>
    </row>
    <row r="3" spans="1:21" x14ac:dyDescent="0.3">
      <c r="A3" s="5" t="s">
        <v>19</v>
      </c>
      <c r="B3" s="8">
        <v>0.20364583333333333</v>
      </c>
      <c r="C3" s="12">
        <v>0.14378472222222222</v>
      </c>
      <c r="D3" s="8">
        <v>0.23862268518518517</v>
      </c>
      <c r="E3" s="12">
        <v>0.10734953703703703</v>
      </c>
      <c r="F3" s="8">
        <v>0.22640046296296296</v>
      </c>
      <c r="G3" s="13">
        <f>SUM(B3:F3)</f>
        <v>0.91980324074074082</v>
      </c>
      <c r="H3" s="13">
        <f>G3/4</f>
        <v>0.22995081018518521</v>
      </c>
    </row>
    <row r="4" spans="1:21" x14ac:dyDescent="0.3">
      <c r="A4" s="5" t="s">
        <v>88</v>
      </c>
      <c r="B4" s="8" t="s">
        <v>133</v>
      </c>
      <c r="C4" s="8" t="s">
        <v>133</v>
      </c>
      <c r="D4" s="8" t="s">
        <v>133</v>
      </c>
      <c r="E4" s="8">
        <v>0.19436342592592593</v>
      </c>
      <c r="F4" s="8" t="s">
        <v>133</v>
      </c>
      <c r="G4" s="13">
        <f t="shared" ref="G4:G25" si="0">SUM(B4:F4)</f>
        <v>0.19436342592592593</v>
      </c>
      <c r="H4" s="13">
        <f>G4/1</f>
        <v>0.19436342592592593</v>
      </c>
    </row>
    <row r="5" spans="1:21" x14ac:dyDescent="0.3">
      <c r="A5" s="5" t="s">
        <v>49</v>
      </c>
      <c r="B5" s="8">
        <v>0.15880787037037036</v>
      </c>
      <c r="C5" s="8">
        <v>0.19349537037037037</v>
      </c>
      <c r="D5" s="8">
        <v>0.18729166666666666</v>
      </c>
      <c r="E5" s="12">
        <v>8.9560185185185187E-2</v>
      </c>
      <c r="F5" s="12">
        <v>9.2141203703703697E-2</v>
      </c>
      <c r="G5" s="13">
        <f t="shared" si="0"/>
        <v>0.72129629629629621</v>
      </c>
      <c r="H5" s="13">
        <f>G5/4</f>
        <v>0.18032407407407405</v>
      </c>
    </row>
    <row r="6" spans="1:21" x14ac:dyDescent="0.3">
      <c r="A6" s="5" t="s">
        <v>109</v>
      </c>
      <c r="B6" s="8" t="s">
        <v>133</v>
      </c>
      <c r="C6" s="8" t="s">
        <v>133</v>
      </c>
      <c r="D6" s="8" t="s">
        <v>133</v>
      </c>
      <c r="E6" s="8" t="s">
        <v>133</v>
      </c>
      <c r="F6" s="8">
        <v>0.22743055555555555</v>
      </c>
      <c r="G6" s="13">
        <f t="shared" si="0"/>
        <v>0.22743055555555555</v>
      </c>
      <c r="H6" s="13">
        <f>G6/1</f>
        <v>0.22743055555555555</v>
      </c>
    </row>
    <row r="7" spans="1:21" x14ac:dyDescent="0.3">
      <c r="A7" s="5" t="s">
        <v>13</v>
      </c>
      <c r="B7" s="8">
        <v>0.14957175925925925</v>
      </c>
      <c r="C7" s="8">
        <v>0.15524305555555556</v>
      </c>
      <c r="D7" s="8">
        <v>0.1542824074074074</v>
      </c>
      <c r="E7" s="8">
        <v>0.15278935185185186</v>
      </c>
      <c r="F7" s="8">
        <v>0.1559837962962963</v>
      </c>
      <c r="G7" s="16">
        <f t="shared" si="0"/>
        <v>0.76787037037037043</v>
      </c>
      <c r="H7" s="16">
        <f t="shared" ref="H7:H53" si="1">G7/5</f>
        <v>0.15357407407407409</v>
      </c>
    </row>
    <row r="8" spans="1:21" x14ac:dyDescent="0.3">
      <c r="A8" s="5" t="s">
        <v>40</v>
      </c>
      <c r="B8" s="8">
        <v>0.17158564814814814</v>
      </c>
      <c r="C8" s="8">
        <v>0.18892361111111111</v>
      </c>
      <c r="D8" s="8">
        <v>0.1932638888888889</v>
      </c>
      <c r="E8" s="8">
        <v>0.1855324074074074</v>
      </c>
      <c r="F8" s="8">
        <v>0.18180555555555555</v>
      </c>
      <c r="G8" s="13">
        <f t="shared" si="0"/>
        <v>0.9211111111111111</v>
      </c>
      <c r="H8" s="13">
        <f t="shared" si="1"/>
        <v>0.18422222222222223</v>
      </c>
    </row>
    <row r="9" spans="1:21" x14ac:dyDescent="0.3">
      <c r="A9" s="5" t="s">
        <v>9</v>
      </c>
      <c r="B9" s="8">
        <v>0.18064814814814814</v>
      </c>
      <c r="C9" s="8">
        <v>0.1877199074074074</v>
      </c>
      <c r="D9" s="8">
        <v>0.18680555555555556</v>
      </c>
      <c r="E9" s="8">
        <v>0.18280092592592592</v>
      </c>
      <c r="F9" s="8">
        <v>0.19310185185185186</v>
      </c>
      <c r="G9" s="13">
        <f t="shared" si="0"/>
        <v>0.93107638888888888</v>
      </c>
      <c r="H9" s="13">
        <f t="shared" si="1"/>
        <v>0.18621527777777777</v>
      </c>
    </row>
    <row r="10" spans="1:21" x14ac:dyDescent="0.3">
      <c r="A10" s="5" t="s">
        <v>20</v>
      </c>
      <c r="B10" s="8">
        <v>0.19765046296296296</v>
      </c>
      <c r="C10" s="8">
        <v>0.21035879629629631</v>
      </c>
      <c r="D10" s="8">
        <v>0.20572916666666666</v>
      </c>
      <c r="E10" s="8" t="s">
        <v>133</v>
      </c>
      <c r="F10" s="8" t="s">
        <v>133</v>
      </c>
      <c r="G10" s="13">
        <f t="shared" si="0"/>
        <v>0.61373842592592587</v>
      </c>
      <c r="H10" s="13">
        <f>G10/3</f>
        <v>0.20457947530864196</v>
      </c>
    </row>
    <row r="11" spans="1:21" x14ac:dyDescent="0.3">
      <c r="A11" s="5" t="s">
        <v>2</v>
      </c>
      <c r="B11" s="8">
        <v>0.16119212962962962</v>
      </c>
      <c r="C11" s="8">
        <v>0.17403935185185185</v>
      </c>
      <c r="D11" s="8">
        <v>0.14555555555555555</v>
      </c>
      <c r="E11" s="8">
        <v>0.16646990740740741</v>
      </c>
      <c r="F11" s="8">
        <v>0.16328703703703704</v>
      </c>
      <c r="G11" s="13">
        <f t="shared" si="0"/>
        <v>0.81054398148148155</v>
      </c>
      <c r="H11" s="13">
        <f t="shared" si="1"/>
        <v>0.16210879629629632</v>
      </c>
    </row>
    <row r="12" spans="1:21" x14ac:dyDescent="0.3">
      <c r="A12" s="5" t="s">
        <v>11</v>
      </c>
      <c r="B12" s="8">
        <v>0.22384259259259259</v>
      </c>
      <c r="C12" s="8">
        <v>0.28202546296296294</v>
      </c>
      <c r="D12" s="8">
        <v>0.23760416666666667</v>
      </c>
      <c r="E12" s="8">
        <v>0.23166666666666666</v>
      </c>
      <c r="F12" s="8">
        <v>0.25342592592592594</v>
      </c>
      <c r="G12" s="13">
        <f t="shared" si="0"/>
        <v>1.2285648148148147</v>
      </c>
      <c r="H12" s="13">
        <f t="shared" si="1"/>
        <v>0.24571296296296294</v>
      </c>
    </row>
    <row r="13" spans="1:21" x14ac:dyDescent="0.3">
      <c r="A13" s="5" t="s">
        <v>90</v>
      </c>
      <c r="B13" s="8" t="s">
        <v>133</v>
      </c>
      <c r="C13" s="8" t="s">
        <v>133</v>
      </c>
      <c r="D13" s="8" t="s">
        <v>133</v>
      </c>
      <c r="E13" s="8">
        <v>0.21600694444444443</v>
      </c>
      <c r="F13" s="8" t="s">
        <v>133</v>
      </c>
      <c r="G13" s="13">
        <f t="shared" si="0"/>
        <v>0.21600694444444443</v>
      </c>
      <c r="H13" s="13">
        <f>G13/1</f>
        <v>0.21600694444444443</v>
      </c>
    </row>
    <row r="14" spans="1:21" x14ac:dyDescent="0.3">
      <c r="A14" s="5" t="s">
        <v>47</v>
      </c>
      <c r="B14" s="8" t="s">
        <v>133</v>
      </c>
      <c r="C14" s="8" t="s">
        <v>133</v>
      </c>
      <c r="D14" s="8" t="s">
        <v>133</v>
      </c>
      <c r="E14" s="8" t="s">
        <v>133</v>
      </c>
      <c r="F14" s="8">
        <v>0.1987962962962963</v>
      </c>
      <c r="G14" s="13">
        <f t="shared" si="0"/>
        <v>0.1987962962962963</v>
      </c>
      <c r="H14" s="13">
        <f>G14/1</f>
        <v>0.1987962962962963</v>
      </c>
    </row>
    <row r="15" spans="1:21" x14ac:dyDescent="0.3">
      <c r="A15" s="5" t="s">
        <v>29</v>
      </c>
      <c r="B15" s="8">
        <v>0.24230324074074075</v>
      </c>
      <c r="C15" s="8">
        <v>0.3140162037037037</v>
      </c>
      <c r="D15" s="12">
        <v>0.12092592592592592</v>
      </c>
      <c r="E15" s="12">
        <v>0.13221064814814815</v>
      </c>
      <c r="F15" s="8">
        <v>0.27678240740740739</v>
      </c>
      <c r="G15" s="13">
        <f t="shared" si="0"/>
        <v>1.0862384259259259</v>
      </c>
      <c r="H15" s="13">
        <f>G15/4</f>
        <v>0.27155960648148147</v>
      </c>
    </row>
    <row r="16" spans="1:21" x14ac:dyDescent="0.3">
      <c r="A16" s="5" t="s">
        <v>67</v>
      </c>
      <c r="B16" s="8" t="s">
        <v>133</v>
      </c>
      <c r="C16" s="8" t="s">
        <v>133</v>
      </c>
      <c r="D16" s="8" t="s">
        <v>133</v>
      </c>
      <c r="E16" s="8">
        <v>0.21765046296296298</v>
      </c>
      <c r="F16" s="8" t="s">
        <v>133</v>
      </c>
      <c r="G16" s="13">
        <f t="shared" si="0"/>
        <v>0.21765046296296298</v>
      </c>
      <c r="H16" s="13">
        <f>G16/1</f>
        <v>0.21765046296296298</v>
      </c>
    </row>
    <row r="17" spans="1:11" x14ac:dyDescent="0.3">
      <c r="A17" s="5" t="s">
        <v>65</v>
      </c>
      <c r="B17" s="8">
        <v>0.19765046296296296</v>
      </c>
      <c r="C17" s="8" t="s">
        <v>133</v>
      </c>
      <c r="D17" s="7" t="s">
        <v>133</v>
      </c>
      <c r="E17" s="7" t="s">
        <v>133</v>
      </c>
      <c r="F17" s="7" t="s">
        <v>133</v>
      </c>
      <c r="G17" s="13">
        <f t="shared" si="0"/>
        <v>0.19765046296296296</v>
      </c>
      <c r="H17" s="13">
        <f>G17/1</f>
        <v>0.19765046296296296</v>
      </c>
    </row>
    <row r="18" spans="1:11" x14ac:dyDescent="0.3">
      <c r="A18" s="5" t="s">
        <v>48</v>
      </c>
      <c r="B18" s="8" t="s">
        <v>133</v>
      </c>
      <c r="C18" s="8" t="s">
        <v>133</v>
      </c>
      <c r="D18" s="7" t="s">
        <v>133</v>
      </c>
      <c r="E18" s="8">
        <v>0.2767013888888889</v>
      </c>
      <c r="F18" s="8">
        <v>0.26601851851851854</v>
      </c>
      <c r="G18" s="13">
        <f t="shared" si="0"/>
        <v>0.54271990740740739</v>
      </c>
      <c r="H18" s="13">
        <f>G18/2</f>
        <v>0.27135995370370369</v>
      </c>
    </row>
    <row r="19" spans="1:11" x14ac:dyDescent="0.3">
      <c r="A19" s="5" t="s">
        <v>46</v>
      </c>
      <c r="B19" s="8" t="s">
        <v>133</v>
      </c>
      <c r="C19" s="8" t="s">
        <v>133</v>
      </c>
      <c r="D19" s="7" t="s">
        <v>133</v>
      </c>
      <c r="E19" s="8">
        <v>0.21608796296296295</v>
      </c>
      <c r="F19" s="8">
        <v>0.20445601851851852</v>
      </c>
      <c r="G19" s="13">
        <f t="shared" si="0"/>
        <v>0.42054398148148148</v>
      </c>
      <c r="H19" s="13">
        <f>G19/2</f>
        <v>0.21027199074074074</v>
      </c>
    </row>
    <row r="20" spans="1:11" x14ac:dyDescent="0.3">
      <c r="A20" s="5" t="s">
        <v>6</v>
      </c>
      <c r="B20" s="8">
        <v>0.21158564814814815</v>
      </c>
      <c r="C20" s="8">
        <v>0.23239583333333333</v>
      </c>
      <c r="D20" s="8">
        <v>0.20527777777777778</v>
      </c>
      <c r="E20" s="12">
        <v>0.10190972222222222</v>
      </c>
      <c r="F20" s="8">
        <v>0.20803240740740742</v>
      </c>
      <c r="G20" s="13">
        <f t="shared" si="0"/>
        <v>0.95920138888888884</v>
      </c>
      <c r="H20" s="13">
        <f>G20/4.5</f>
        <v>0.21315586419753085</v>
      </c>
    </row>
    <row r="21" spans="1:11" x14ac:dyDescent="0.3">
      <c r="A21" s="5" t="s">
        <v>3</v>
      </c>
      <c r="B21" s="8">
        <v>0.17624999999999999</v>
      </c>
      <c r="C21" s="8">
        <v>0.21035879629629631</v>
      </c>
      <c r="D21" s="8">
        <v>0.21006944444444445</v>
      </c>
      <c r="E21" s="8">
        <v>0.21606481481481482</v>
      </c>
      <c r="F21" s="8">
        <v>0.20282407407407407</v>
      </c>
      <c r="G21" s="13">
        <f t="shared" si="0"/>
        <v>1.0155671296296296</v>
      </c>
      <c r="H21" s="13">
        <f t="shared" si="1"/>
        <v>0.20311342592592591</v>
      </c>
    </row>
    <row r="22" spans="1:11" x14ac:dyDescent="0.3">
      <c r="A22" s="5" t="s">
        <v>74</v>
      </c>
      <c r="B22" s="8">
        <v>0.16541666666666666</v>
      </c>
      <c r="C22" s="7" t="s">
        <v>133</v>
      </c>
      <c r="D22" s="8">
        <v>0.173125</v>
      </c>
      <c r="E22" s="7" t="s">
        <v>133</v>
      </c>
      <c r="F22" s="7" t="s">
        <v>133</v>
      </c>
      <c r="G22" s="13">
        <f t="shared" si="0"/>
        <v>0.33854166666666663</v>
      </c>
      <c r="H22" s="13">
        <f>G22/1</f>
        <v>0.33854166666666663</v>
      </c>
    </row>
    <row r="23" spans="1:11" x14ac:dyDescent="0.3">
      <c r="A23" s="5" t="s">
        <v>70</v>
      </c>
      <c r="B23" s="8" t="s">
        <v>133</v>
      </c>
      <c r="C23" s="8">
        <v>0.17545138888888889</v>
      </c>
      <c r="D23" s="8">
        <v>0.18572916666666667</v>
      </c>
      <c r="E23" s="7" t="s">
        <v>133</v>
      </c>
      <c r="F23" s="7" t="s">
        <v>133</v>
      </c>
      <c r="G23" s="13">
        <f t="shared" si="0"/>
        <v>0.36118055555555556</v>
      </c>
      <c r="H23" s="13">
        <f>G23/2</f>
        <v>0.18059027777777778</v>
      </c>
    </row>
    <row r="24" spans="1:11" x14ac:dyDescent="0.3">
      <c r="A24" s="5" t="s">
        <v>98</v>
      </c>
      <c r="B24" s="8" t="s">
        <v>133</v>
      </c>
      <c r="C24" s="8" t="s">
        <v>133</v>
      </c>
      <c r="D24" s="8" t="s">
        <v>133</v>
      </c>
      <c r="E24" s="7" t="s">
        <v>133</v>
      </c>
      <c r="F24" s="8">
        <v>0.23027777777777778</v>
      </c>
      <c r="G24" s="13">
        <f t="shared" si="0"/>
        <v>0.23027777777777778</v>
      </c>
      <c r="H24" s="13">
        <f>G24/1</f>
        <v>0.23027777777777778</v>
      </c>
    </row>
    <row r="25" spans="1:11" x14ac:dyDescent="0.3">
      <c r="A25" s="5" t="s">
        <v>61</v>
      </c>
      <c r="B25" s="8" t="s">
        <v>133</v>
      </c>
      <c r="C25" s="8" t="s">
        <v>133</v>
      </c>
      <c r="D25" s="8" t="s">
        <v>133</v>
      </c>
      <c r="E25" s="8">
        <v>0.18118055555555557</v>
      </c>
      <c r="F25" s="7" t="s">
        <v>133</v>
      </c>
      <c r="G25" s="13">
        <f t="shared" si="0"/>
        <v>0.18118055555555557</v>
      </c>
      <c r="H25" s="13">
        <f>G25/1</f>
        <v>0.18118055555555557</v>
      </c>
    </row>
    <row r="26" spans="1:11" x14ac:dyDescent="0.3">
      <c r="A26" s="5" t="s">
        <v>64</v>
      </c>
      <c r="B26" s="8">
        <v>0.19688657407407406</v>
      </c>
      <c r="C26" s="7" t="s">
        <v>133</v>
      </c>
      <c r="D26" s="7" t="s">
        <v>133</v>
      </c>
      <c r="E26" s="7" t="s">
        <v>133</v>
      </c>
      <c r="F26" s="7" t="s">
        <v>133</v>
      </c>
      <c r="G26" s="13">
        <f t="shared" ref="G26:G54" si="2">SUM(B26:F26)</f>
        <v>0.19688657407407406</v>
      </c>
      <c r="H26" s="13">
        <f>G26/1</f>
        <v>0.19688657407407406</v>
      </c>
    </row>
    <row r="27" spans="1:11" x14ac:dyDescent="0.3">
      <c r="A27" s="5" t="s">
        <v>36</v>
      </c>
      <c r="B27" s="8">
        <v>0.20833333333333334</v>
      </c>
      <c r="C27" s="8">
        <v>0.21351851851851852</v>
      </c>
      <c r="D27" s="8">
        <v>0.20833333333333334</v>
      </c>
      <c r="E27" s="8">
        <v>0.20833333333333334</v>
      </c>
      <c r="F27" s="8">
        <v>0.19583333333333333</v>
      </c>
      <c r="G27" s="13">
        <f t="shared" si="2"/>
        <v>1.034351851851852</v>
      </c>
      <c r="H27" s="13">
        <f t="shared" si="1"/>
        <v>0.2068703703703704</v>
      </c>
    </row>
    <row r="28" spans="1:11" x14ac:dyDescent="0.3">
      <c r="A28" s="5" t="s">
        <v>24</v>
      </c>
      <c r="B28" s="8">
        <v>0.18033564814814815</v>
      </c>
      <c r="C28" s="8">
        <v>0.22539351851851852</v>
      </c>
      <c r="D28" s="8">
        <v>0.19837962962962963</v>
      </c>
      <c r="E28" s="8">
        <v>0.19217592592592592</v>
      </c>
      <c r="F28" s="8">
        <v>0.20863425925925927</v>
      </c>
      <c r="G28" s="13">
        <f t="shared" si="2"/>
        <v>1.0049189814814814</v>
      </c>
      <c r="H28" s="13">
        <f t="shared" si="1"/>
        <v>0.20098379629629629</v>
      </c>
    </row>
    <row r="29" spans="1:11" x14ac:dyDescent="0.3">
      <c r="A29" s="5" t="s">
        <v>43</v>
      </c>
      <c r="B29" s="8">
        <v>0.16119212962962962</v>
      </c>
      <c r="C29" s="8">
        <v>0.17672453703703703</v>
      </c>
      <c r="D29" s="8">
        <v>0.18572916666666667</v>
      </c>
      <c r="E29" s="8">
        <v>0.18240740740740741</v>
      </c>
      <c r="F29" s="8">
        <v>0.18472222222222223</v>
      </c>
      <c r="G29" s="13">
        <f t="shared" si="2"/>
        <v>0.89077546296296295</v>
      </c>
      <c r="H29" s="13">
        <f t="shared" si="1"/>
        <v>0.1781550925925926</v>
      </c>
      <c r="J29" s="1" t="s">
        <v>148</v>
      </c>
    </row>
    <row r="30" spans="1:11" x14ac:dyDescent="0.3">
      <c r="A30" s="5" t="s">
        <v>18</v>
      </c>
      <c r="B30" s="8">
        <v>0.24230324074074075</v>
      </c>
      <c r="C30" s="12">
        <v>0.12002314814814814</v>
      </c>
      <c r="D30" s="8">
        <v>0.23862268518518517</v>
      </c>
      <c r="E30" s="12">
        <v>0.13221064814814815</v>
      </c>
      <c r="F30" s="8">
        <v>0.27678240740740739</v>
      </c>
      <c r="G30" s="13">
        <f t="shared" si="2"/>
        <v>1.0099421296296296</v>
      </c>
      <c r="H30" s="13">
        <f>G30/4</f>
        <v>0.2524855324074074</v>
      </c>
      <c r="K30" s="1"/>
    </row>
    <row r="31" spans="1:11" x14ac:dyDescent="0.3">
      <c r="A31" s="5" t="s">
        <v>15</v>
      </c>
      <c r="B31" s="8">
        <v>0.20770833333333333</v>
      </c>
      <c r="C31" s="8">
        <v>0.23526620370370371</v>
      </c>
      <c r="D31" s="8">
        <v>0.23074074074074075</v>
      </c>
      <c r="E31" s="8">
        <v>0.23284722222222223</v>
      </c>
      <c r="F31" s="8">
        <v>0.23125000000000001</v>
      </c>
      <c r="G31" s="13">
        <f t="shared" si="2"/>
        <v>1.1378124999999999</v>
      </c>
      <c r="H31" s="13">
        <f t="shared" si="1"/>
        <v>0.22756249999999997</v>
      </c>
    </row>
    <row r="32" spans="1:11" x14ac:dyDescent="0.3">
      <c r="A32" s="5" t="s">
        <v>23</v>
      </c>
      <c r="B32" s="8">
        <v>0.24230324074074075</v>
      </c>
      <c r="C32" s="8">
        <v>0.3140162037037037</v>
      </c>
      <c r="D32" s="12">
        <v>0.12092592592592592</v>
      </c>
      <c r="E32" s="12">
        <v>0.11319444444444444</v>
      </c>
      <c r="F32" s="8">
        <v>0.25342592592592594</v>
      </c>
      <c r="G32" s="13">
        <f t="shared" si="2"/>
        <v>1.0438657407407408</v>
      </c>
      <c r="H32" s="13">
        <f>G32/4</f>
        <v>0.2609664351851852</v>
      </c>
    </row>
    <row r="33" spans="1:21" x14ac:dyDescent="0.3">
      <c r="A33" s="5" t="s">
        <v>89</v>
      </c>
      <c r="B33" s="8" t="s">
        <v>133</v>
      </c>
      <c r="C33" s="8" t="s">
        <v>133</v>
      </c>
      <c r="D33" s="8" t="s">
        <v>133</v>
      </c>
      <c r="E33" s="8">
        <v>0.19436342592592593</v>
      </c>
      <c r="F33" s="7" t="s">
        <v>133</v>
      </c>
      <c r="G33" s="13">
        <f t="shared" si="2"/>
        <v>0.19436342592592593</v>
      </c>
      <c r="H33" s="13">
        <f>G33/1</f>
        <v>0.19436342592592593</v>
      </c>
    </row>
    <row r="34" spans="1:21" x14ac:dyDescent="0.3">
      <c r="A34" s="5" t="s">
        <v>110</v>
      </c>
      <c r="B34" s="8" t="s">
        <v>133</v>
      </c>
      <c r="C34" s="8" t="s">
        <v>133</v>
      </c>
      <c r="D34" s="8" t="s">
        <v>133</v>
      </c>
      <c r="E34" s="8" t="s">
        <v>133</v>
      </c>
      <c r="F34" s="7" t="s">
        <v>111</v>
      </c>
      <c r="G34" s="13" t="s">
        <v>136</v>
      </c>
      <c r="H34" s="13" t="s">
        <v>136</v>
      </c>
    </row>
    <row r="35" spans="1:21" x14ac:dyDescent="0.3">
      <c r="A35" s="5" t="s">
        <v>50</v>
      </c>
      <c r="B35" s="8" t="s">
        <v>133</v>
      </c>
      <c r="C35" s="8" t="s">
        <v>133</v>
      </c>
      <c r="D35" s="8" t="s">
        <v>133</v>
      </c>
      <c r="E35" s="8">
        <v>0.2767013888888889</v>
      </c>
      <c r="F35" s="8">
        <v>0.26601851851851854</v>
      </c>
      <c r="G35" s="13">
        <f t="shared" si="2"/>
        <v>0.54271990740740739</v>
      </c>
      <c r="H35" s="13">
        <f>G35/2</f>
        <v>0.27135995370370369</v>
      </c>
    </row>
    <row r="36" spans="1:21" x14ac:dyDescent="0.3">
      <c r="A36" s="5" t="s">
        <v>63</v>
      </c>
      <c r="B36" s="8" t="s">
        <v>133</v>
      </c>
      <c r="C36" s="8" t="s">
        <v>133</v>
      </c>
      <c r="D36" s="8">
        <v>0.15902777777777777</v>
      </c>
      <c r="E36" s="8" t="s">
        <v>133</v>
      </c>
      <c r="F36" s="7" t="s">
        <v>133</v>
      </c>
      <c r="G36" s="13">
        <f t="shared" si="2"/>
        <v>0.15902777777777777</v>
      </c>
      <c r="H36" s="13">
        <f>G36/1</f>
        <v>0.15902777777777777</v>
      </c>
    </row>
    <row r="37" spans="1:21" x14ac:dyDescent="0.3">
      <c r="A37" s="5" t="s">
        <v>8</v>
      </c>
      <c r="B37" s="8">
        <v>0.18537037037037038</v>
      </c>
      <c r="C37" s="8">
        <v>0.19993055555555556</v>
      </c>
      <c r="D37" s="8">
        <v>0.20446759259259259</v>
      </c>
      <c r="E37" s="8">
        <v>0.20045138888888889</v>
      </c>
      <c r="F37" s="8">
        <v>0.19287037037037036</v>
      </c>
      <c r="G37" s="13">
        <f t="shared" si="2"/>
        <v>0.9830902777777778</v>
      </c>
      <c r="H37" s="13">
        <f t="shared" si="1"/>
        <v>0.19661805555555556</v>
      </c>
    </row>
    <row r="38" spans="1:21" x14ac:dyDescent="0.3">
      <c r="A38" s="5" t="s">
        <v>5</v>
      </c>
      <c r="B38" s="8">
        <v>0.18268518518518517</v>
      </c>
      <c r="C38" s="8">
        <v>0.19833333333333333</v>
      </c>
      <c r="D38" s="12">
        <v>9.1215277777777784E-2</v>
      </c>
      <c r="E38" s="12">
        <v>8.9525462962962959E-2</v>
      </c>
      <c r="F38" s="8">
        <v>0.18611111111111112</v>
      </c>
      <c r="G38" s="13">
        <f t="shared" si="2"/>
        <v>0.74787037037037041</v>
      </c>
      <c r="H38" s="13">
        <f>G38/4</f>
        <v>0.1869675925925926</v>
      </c>
    </row>
    <row r="39" spans="1:21" x14ac:dyDescent="0.3">
      <c r="A39" s="5" t="s">
        <v>27</v>
      </c>
      <c r="B39" s="8">
        <v>0.16119212962962962</v>
      </c>
      <c r="C39" s="8">
        <v>0.15385416666666665</v>
      </c>
      <c r="D39" s="8">
        <v>0.16162037037037036</v>
      </c>
      <c r="E39" s="8">
        <v>0.16388888888888889</v>
      </c>
      <c r="F39" s="8">
        <v>0.1559837962962963</v>
      </c>
      <c r="G39" s="13">
        <f t="shared" si="2"/>
        <v>0.79653935185185187</v>
      </c>
      <c r="H39" s="13">
        <f t="shared" si="1"/>
        <v>0.15930787037037036</v>
      </c>
    </row>
    <row r="40" spans="1:21" x14ac:dyDescent="0.3">
      <c r="A40" s="5" t="s">
        <v>30</v>
      </c>
      <c r="B40" s="8">
        <v>0.21246527777777777</v>
      </c>
      <c r="C40" s="8">
        <v>0.24229166666666666</v>
      </c>
      <c r="D40" s="8">
        <v>0.22155092592592593</v>
      </c>
      <c r="E40" s="12">
        <v>0.11085648148148149</v>
      </c>
      <c r="F40" s="8">
        <v>0.23076388888888888</v>
      </c>
      <c r="G40" s="13">
        <f t="shared" si="2"/>
        <v>1.0179282407407406</v>
      </c>
      <c r="H40" s="13">
        <f>G40/4.5</f>
        <v>0.22620627572016458</v>
      </c>
    </row>
    <row r="41" spans="1:21" x14ac:dyDescent="0.3">
      <c r="A41" s="5" t="s">
        <v>73</v>
      </c>
      <c r="B41" s="8">
        <v>0.2673611111111111</v>
      </c>
      <c r="C41" s="8">
        <v>0.3140162037037037</v>
      </c>
      <c r="D41" s="8">
        <v>0.24998842592592593</v>
      </c>
      <c r="E41" s="8">
        <v>0.2767013888888889</v>
      </c>
      <c r="F41" s="8">
        <v>0.26601851851851854</v>
      </c>
      <c r="G41" s="13">
        <f t="shared" si="2"/>
        <v>1.374085648148148</v>
      </c>
      <c r="H41" s="13">
        <f t="shared" si="1"/>
        <v>0.27481712962962962</v>
      </c>
    </row>
    <row r="42" spans="1:21" x14ac:dyDescent="0.3">
      <c r="A42" s="5" t="s">
        <v>32</v>
      </c>
      <c r="B42" s="8">
        <v>0.19328703703703703</v>
      </c>
      <c r="C42" s="8" t="s">
        <v>133</v>
      </c>
      <c r="D42" s="8">
        <v>0.20598379629629629</v>
      </c>
      <c r="E42" s="7" t="s">
        <v>133</v>
      </c>
      <c r="F42" s="8" t="s">
        <v>133</v>
      </c>
      <c r="G42" s="13">
        <f t="shared" si="2"/>
        <v>0.39927083333333335</v>
      </c>
      <c r="H42" s="13">
        <f>G42/2</f>
        <v>0.19963541666666668</v>
      </c>
    </row>
    <row r="43" spans="1:21" x14ac:dyDescent="0.3">
      <c r="A43" s="5" t="s">
        <v>41</v>
      </c>
      <c r="B43" s="8" t="s">
        <v>133</v>
      </c>
      <c r="C43" s="8">
        <v>0.20908564814814815</v>
      </c>
      <c r="D43" s="8">
        <v>0.1932638888888889</v>
      </c>
      <c r="E43" s="8">
        <v>0.1855324074074074</v>
      </c>
      <c r="F43" s="8">
        <v>0.17895833333333333</v>
      </c>
      <c r="G43" s="13">
        <f t="shared" si="2"/>
        <v>0.76684027777777775</v>
      </c>
      <c r="H43" s="13">
        <f>G43/4</f>
        <v>0.19171006944444444</v>
      </c>
      <c r="U43" s="1" t="s">
        <v>152</v>
      </c>
    </row>
    <row r="44" spans="1:21" x14ac:dyDescent="0.3">
      <c r="A44" s="5" t="s">
        <v>28</v>
      </c>
      <c r="B44" s="8">
        <v>0.16287037037037036</v>
      </c>
      <c r="C44" s="8">
        <v>0.18164351851851851</v>
      </c>
      <c r="D44" s="8">
        <v>0.17292824074074073</v>
      </c>
      <c r="E44" s="8">
        <v>0.18240740740740741</v>
      </c>
      <c r="F44" s="8">
        <v>0.18472222222222223</v>
      </c>
      <c r="G44" s="16">
        <f t="shared" si="2"/>
        <v>0.88457175925925924</v>
      </c>
      <c r="H44" s="16">
        <f t="shared" si="1"/>
        <v>0.17691435185185184</v>
      </c>
    </row>
    <row r="45" spans="1:21" x14ac:dyDescent="0.3">
      <c r="A45" s="5" t="s">
        <v>45</v>
      </c>
      <c r="B45" s="8"/>
      <c r="C45" s="8" t="s">
        <v>133</v>
      </c>
      <c r="D45" s="8" t="s">
        <v>133</v>
      </c>
      <c r="E45" s="8" t="s">
        <v>133</v>
      </c>
      <c r="F45" s="8">
        <v>0.20445601851851852</v>
      </c>
      <c r="G45" s="13">
        <f t="shared" si="2"/>
        <v>0.20445601851851852</v>
      </c>
      <c r="H45" s="13">
        <f>G45/1</f>
        <v>0.20445601851851852</v>
      </c>
    </row>
    <row r="46" spans="1:21" x14ac:dyDescent="0.3">
      <c r="A46" s="5" t="s">
        <v>60</v>
      </c>
      <c r="B46" s="8" t="s">
        <v>133</v>
      </c>
      <c r="C46" s="8">
        <v>0.18363425925925925</v>
      </c>
      <c r="D46" s="8">
        <v>0.18679398148148149</v>
      </c>
      <c r="E46" s="8" t="s">
        <v>133</v>
      </c>
      <c r="F46" s="8" t="s">
        <v>133</v>
      </c>
      <c r="G46" s="13">
        <f t="shared" si="2"/>
        <v>0.37042824074074077</v>
      </c>
      <c r="H46" s="13">
        <f>G46/2</f>
        <v>0.18521412037037038</v>
      </c>
    </row>
    <row r="47" spans="1:21" x14ac:dyDescent="0.3">
      <c r="A47" s="5" t="s">
        <v>69</v>
      </c>
      <c r="B47" s="8" t="s">
        <v>133</v>
      </c>
      <c r="C47" s="8" t="s">
        <v>133</v>
      </c>
      <c r="D47" s="8" t="s">
        <v>133</v>
      </c>
      <c r="E47" s="8">
        <v>0.20217592592592593</v>
      </c>
      <c r="F47" s="8" t="s">
        <v>133</v>
      </c>
      <c r="G47" s="13">
        <f t="shared" si="2"/>
        <v>0.20217592592592593</v>
      </c>
      <c r="H47" s="13">
        <f>G47/1</f>
        <v>0.20217592592592593</v>
      </c>
    </row>
    <row r="48" spans="1:21" x14ac:dyDescent="0.3">
      <c r="A48" s="5" t="s">
        <v>96</v>
      </c>
      <c r="B48" s="8" t="s">
        <v>133</v>
      </c>
      <c r="C48" s="8" t="s">
        <v>133</v>
      </c>
      <c r="D48" s="8">
        <v>0.18572916666666667</v>
      </c>
      <c r="E48" s="8" t="s">
        <v>133</v>
      </c>
      <c r="F48" s="8" t="s">
        <v>133</v>
      </c>
      <c r="G48" s="13">
        <f t="shared" si="2"/>
        <v>0.18572916666666667</v>
      </c>
      <c r="H48" s="13">
        <f>G48/1</f>
        <v>0.18572916666666667</v>
      </c>
    </row>
    <row r="49" spans="1:9" x14ac:dyDescent="0.3">
      <c r="A49" s="5" t="s">
        <v>108</v>
      </c>
      <c r="B49" s="8" t="s">
        <v>133</v>
      </c>
      <c r="C49" s="8" t="s">
        <v>133</v>
      </c>
      <c r="D49" s="8" t="s">
        <v>133</v>
      </c>
      <c r="E49" s="8" t="s">
        <v>133</v>
      </c>
      <c r="F49" s="8">
        <v>0.15378472222222223</v>
      </c>
      <c r="G49" s="13">
        <f t="shared" si="2"/>
        <v>0.15378472222222223</v>
      </c>
      <c r="H49" s="13">
        <f>G49/1</f>
        <v>0.15378472222222223</v>
      </c>
    </row>
    <row r="50" spans="1:9" x14ac:dyDescent="0.3">
      <c r="A50" s="5" t="s">
        <v>51</v>
      </c>
      <c r="B50" s="8">
        <v>0.21376157407407406</v>
      </c>
      <c r="C50" s="8">
        <v>0.23583333333333334</v>
      </c>
      <c r="D50" s="7" t="s">
        <v>133</v>
      </c>
      <c r="E50" s="7" t="s">
        <v>133</v>
      </c>
      <c r="F50" s="7" t="s">
        <v>133</v>
      </c>
      <c r="G50" s="13">
        <f t="shared" si="2"/>
        <v>0.44959490740740737</v>
      </c>
      <c r="H50" s="13">
        <f>G50/2</f>
        <v>0.22479745370370369</v>
      </c>
    </row>
    <row r="51" spans="1:9" x14ac:dyDescent="0.3">
      <c r="A51" s="5" t="s">
        <v>72</v>
      </c>
      <c r="B51" s="8">
        <v>0.18062500000000001</v>
      </c>
      <c r="C51" s="8">
        <v>0.18940972222222222</v>
      </c>
      <c r="D51" s="8">
        <v>0.21031250000000001</v>
      </c>
      <c r="E51" s="8">
        <v>0.2139699074074074</v>
      </c>
      <c r="F51" s="8">
        <v>0.19755787037037037</v>
      </c>
      <c r="G51" s="13">
        <f t="shared" si="2"/>
        <v>0.99187500000000006</v>
      </c>
      <c r="H51" s="13">
        <f t="shared" si="1"/>
        <v>0.19837500000000002</v>
      </c>
    </row>
    <row r="52" spans="1:9" x14ac:dyDescent="0.3">
      <c r="A52" s="5" t="s">
        <v>33</v>
      </c>
      <c r="B52" s="8" t="s">
        <v>133</v>
      </c>
      <c r="C52" s="8">
        <v>0.23223379629629629</v>
      </c>
      <c r="D52" s="8" t="s">
        <v>133</v>
      </c>
      <c r="E52" s="8" t="s">
        <v>133</v>
      </c>
      <c r="F52" s="8" t="s">
        <v>133</v>
      </c>
      <c r="G52" s="13">
        <f t="shared" si="2"/>
        <v>0.23223379629629629</v>
      </c>
      <c r="H52" s="13">
        <f>G52/1</f>
        <v>0.23223379629629629</v>
      </c>
    </row>
    <row r="53" spans="1:9" x14ac:dyDescent="0.3">
      <c r="A53" s="5" t="s">
        <v>42</v>
      </c>
      <c r="B53" s="8">
        <v>0.16119212962962962</v>
      </c>
      <c r="C53" s="8">
        <v>0.18572916666666667</v>
      </c>
      <c r="D53" s="8">
        <v>0.18572916666666667</v>
      </c>
      <c r="E53" s="8">
        <v>0.18240740740740741</v>
      </c>
      <c r="F53" s="8">
        <v>0.18472222222222223</v>
      </c>
      <c r="G53" s="13">
        <f t="shared" si="2"/>
        <v>0.89978009259259251</v>
      </c>
      <c r="H53" s="13">
        <f t="shared" si="1"/>
        <v>0.1799560185185185</v>
      </c>
    </row>
    <row r="54" spans="1:9" x14ac:dyDescent="0.3">
      <c r="A54" s="6" t="s">
        <v>135</v>
      </c>
      <c r="B54" s="10">
        <v>34</v>
      </c>
      <c r="C54" s="10">
        <v>31</v>
      </c>
      <c r="D54" s="10">
        <v>30</v>
      </c>
      <c r="E54" s="10">
        <v>26</v>
      </c>
      <c r="F54" s="10">
        <v>38</v>
      </c>
      <c r="G54" s="10">
        <f t="shared" si="2"/>
        <v>159</v>
      </c>
      <c r="H54" s="10" t="s">
        <v>138</v>
      </c>
    </row>
    <row r="56" spans="1:9" x14ac:dyDescent="0.3">
      <c r="A56" s="6" t="s">
        <v>1</v>
      </c>
      <c r="B56" s="10" t="s">
        <v>128</v>
      </c>
      <c r="C56" s="10" t="s">
        <v>129</v>
      </c>
      <c r="D56" s="10" t="s">
        <v>130</v>
      </c>
      <c r="E56" s="10" t="s">
        <v>131</v>
      </c>
      <c r="F56" s="10" t="s">
        <v>132</v>
      </c>
      <c r="G56" s="10" t="s">
        <v>125</v>
      </c>
      <c r="H56" s="10" t="s">
        <v>126</v>
      </c>
      <c r="I56" s="15" t="s">
        <v>137</v>
      </c>
    </row>
    <row r="57" spans="1:9" x14ac:dyDescent="0.3">
      <c r="A57" s="5" t="s">
        <v>16</v>
      </c>
      <c r="B57" s="8">
        <v>9.3240740740740735E-2</v>
      </c>
      <c r="C57" s="8">
        <v>0.1012037037037037</v>
      </c>
      <c r="D57" s="8">
        <v>9.9849537037037042E-2</v>
      </c>
      <c r="E57" s="8">
        <v>9.9432870370370366E-2</v>
      </c>
      <c r="F57" s="12">
        <v>0.23076388888888888</v>
      </c>
      <c r="G57" s="13">
        <f>SUM(B57:F57)</f>
        <v>0.62449074074074074</v>
      </c>
      <c r="H57" s="13">
        <f>G57/6</f>
        <v>0.10408179012345679</v>
      </c>
      <c r="I57" s="14"/>
    </row>
    <row r="58" spans="1:9" x14ac:dyDescent="0.3">
      <c r="A58" s="5" t="s">
        <v>71</v>
      </c>
      <c r="B58" s="8">
        <v>0.10283564814814815</v>
      </c>
      <c r="C58" s="8">
        <v>0.12695601851851851</v>
      </c>
      <c r="D58" s="8">
        <v>0.10270833333333333</v>
      </c>
      <c r="E58" s="8">
        <v>0.11162037037037037</v>
      </c>
      <c r="F58" s="8">
        <v>0.10675925925925926</v>
      </c>
      <c r="G58" s="13">
        <f t="shared" ref="G58:G87" si="3">SUM(B58:F58)</f>
        <v>0.55087962962962966</v>
      </c>
      <c r="H58" s="13">
        <f t="shared" ref="H58:H85" si="4">G58/5</f>
        <v>0.11017592592592593</v>
      </c>
      <c r="I58" s="14"/>
    </row>
    <row r="59" spans="1:9" x14ac:dyDescent="0.3">
      <c r="A59" s="5" t="s">
        <v>52</v>
      </c>
      <c r="B59" s="8" t="s">
        <v>133</v>
      </c>
      <c r="C59" s="7" t="s">
        <v>133</v>
      </c>
      <c r="D59" s="7" t="s">
        <v>133</v>
      </c>
      <c r="E59" s="8">
        <v>0.11307870370370371</v>
      </c>
      <c r="F59" s="8">
        <v>9.7847222222222224E-2</v>
      </c>
      <c r="G59" s="13">
        <f t="shared" si="3"/>
        <v>0.21092592592592593</v>
      </c>
      <c r="H59" s="13">
        <f>G59/2</f>
        <v>0.10546296296296297</v>
      </c>
      <c r="I59" s="14"/>
    </row>
    <row r="60" spans="1:9" x14ac:dyDescent="0.3">
      <c r="A60" s="5" t="s">
        <v>38</v>
      </c>
      <c r="B60" s="12">
        <v>0.1857175925925926</v>
      </c>
      <c r="C60" s="8">
        <v>9.5034722222222229E-2</v>
      </c>
      <c r="D60" s="8">
        <v>9.5671296296296296E-2</v>
      </c>
      <c r="E60" s="8">
        <v>8.7222222222222229E-2</v>
      </c>
      <c r="F60" s="12">
        <v>0.20527777777777778</v>
      </c>
      <c r="G60" s="13">
        <f t="shared" si="3"/>
        <v>0.66892361111111109</v>
      </c>
      <c r="H60" s="13">
        <f>G60/7</f>
        <v>9.5560515873015867E-2</v>
      </c>
    </row>
    <row r="61" spans="1:9" x14ac:dyDescent="0.3">
      <c r="A61" s="5" t="s">
        <v>62</v>
      </c>
      <c r="B61" s="8" t="s">
        <v>133</v>
      </c>
      <c r="C61" s="8" t="s">
        <v>133</v>
      </c>
      <c r="D61" s="8" t="s">
        <v>133</v>
      </c>
      <c r="E61" s="8">
        <v>9.2962962962962969E-2</v>
      </c>
      <c r="F61" s="8">
        <v>0.1052199074074074</v>
      </c>
      <c r="G61" s="13">
        <f t="shared" si="3"/>
        <v>0.19818287037037036</v>
      </c>
      <c r="H61" s="13">
        <f>G61/2</f>
        <v>9.9091435185185178E-2</v>
      </c>
    </row>
    <row r="62" spans="1:9" x14ac:dyDescent="0.3">
      <c r="A62" s="5" t="s">
        <v>14</v>
      </c>
      <c r="B62" s="8">
        <v>0.10324074074074074</v>
      </c>
      <c r="C62" s="8">
        <v>0.10324074074074074</v>
      </c>
      <c r="D62" s="8">
        <v>0.10633101851851852</v>
      </c>
      <c r="E62" s="8">
        <v>0.10194444444444445</v>
      </c>
      <c r="F62" s="8">
        <v>0.10716435185185186</v>
      </c>
      <c r="G62" s="13">
        <f t="shared" si="3"/>
        <v>0.52192129629629624</v>
      </c>
      <c r="H62" s="13">
        <f t="shared" si="4"/>
        <v>0.10438425925925925</v>
      </c>
    </row>
    <row r="63" spans="1:9" x14ac:dyDescent="0.3">
      <c r="A63" s="5" t="s">
        <v>53</v>
      </c>
      <c r="B63" s="8" t="s">
        <v>133</v>
      </c>
      <c r="C63" s="8" t="s">
        <v>133</v>
      </c>
      <c r="D63" s="8">
        <v>0.11752314814814815</v>
      </c>
      <c r="E63" s="8">
        <v>0.12284722222222222</v>
      </c>
      <c r="F63" s="8">
        <v>0.11878472222222222</v>
      </c>
      <c r="G63" s="13">
        <f t="shared" si="3"/>
        <v>0.3591550925925926</v>
      </c>
      <c r="H63" s="13">
        <f>G63/3</f>
        <v>0.11971836419753086</v>
      </c>
    </row>
    <row r="64" spans="1:9" x14ac:dyDescent="0.3">
      <c r="A64" s="5" t="s">
        <v>82</v>
      </c>
      <c r="B64" s="8" t="s">
        <v>133</v>
      </c>
      <c r="C64" s="8">
        <v>9.6979166666666672E-2</v>
      </c>
      <c r="D64" s="8" t="s">
        <v>133</v>
      </c>
      <c r="E64" s="8" t="s">
        <v>133</v>
      </c>
      <c r="F64" s="8" t="s">
        <v>133</v>
      </c>
      <c r="G64" s="13">
        <f t="shared" si="3"/>
        <v>9.6979166666666672E-2</v>
      </c>
      <c r="H64" s="13">
        <f>G64/1</f>
        <v>9.6979166666666672E-2</v>
      </c>
    </row>
    <row r="65" spans="1:21" x14ac:dyDescent="0.3">
      <c r="A65" s="5" t="s">
        <v>44</v>
      </c>
      <c r="B65" s="8">
        <v>0.14150462962962962</v>
      </c>
      <c r="C65" s="8">
        <v>0.14150462962962962</v>
      </c>
      <c r="D65" s="8">
        <v>0.12810185185185186</v>
      </c>
      <c r="E65" s="8">
        <v>0.14905092592592592</v>
      </c>
      <c r="F65" s="8">
        <v>0.1424074074074074</v>
      </c>
      <c r="G65" s="13">
        <f t="shared" si="3"/>
        <v>0.70256944444444447</v>
      </c>
      <c r="H65" s="13">
        <f t="shared" si="4"/>
        <v>0.14051388888888888</v>
      </c>
    </row>
    <row r="66" spans="1:21" x14ac:dyDescent="0.3">
      <c r="A66" s="5" t="s">
        <v>39</v>
      </c>
      <c r="B66" s="12">
        <v>0.16280092592592593</v>
      </c>
      <c r="C66" s="12">
        <v>0.19798611111111111</v>
      </c>
      <c r="D66" s="8">
        <v>9.762731481481482E-2</v>
      </c>
      <c r="E66" s="8">
        <v>0.14947916666666666</v>
      </c>
      <c r="F66" s="8">
        <v>0.17486111111111111</v>
      </c>
      <c r="G66" s="13">
        <f t="shared" si="3"/>
        <v>0.78275462962962972</v>
      </c>
      <c r="H66" s="13">
        <f>G66/7</f>
        <v>0.11182208994708996</v>
      </c>
    </row>
    <row r="67" spans="1:21" x14ac:dyDescent="0.3">
      <c r="A67" s="5" t="s">
        <v>59</v>
      </c>
      <c r="B67" s="8" t="s">
        <v>133</v>
      </c>
      <c r="C67" s="8" t="s">
        <v>133</v>
      </c>
      <c r="D67" s="8" t="s">
        <v>133</v>
      </c>
      <c r="E67" s="8">
        <v>0.10568287037037037</v>
      </c>
      <c r="F67" s="8">
        <v>0.10902777777777778</v>
      </c>
      <c r="G67" s="13">
        <f t="shared" si="3"/>
        <v>0.21471064814814816</v>
      </c>
      <c r="H67" s="13">
        <f>G67/2</f>
        <v>0.10735532407407408</v>
      </c>
    </row>
    <row r="68" spans="1:21" x14ac:dyDescent="0.3">
      <c r="A68" s="5" t="s">
        <v>7</v>
      </c>
      <c r="B68" s="8">
        <v>0.10334490740740741</v>
      </c>
      <c r="C68" s="8">
        <v>0.12695601851851851</v>
      </c>
      <c r="D68" s="8">
        <v>0.10633101851851852</v>
      </c>
      <c r="E68" s="8">
        <v>0.10190972222222222</v>
      </c>
      <c r="F68" s="8">
        <v>0.1070949074074074</v>
      </c>
      <c r="G68" s="13">
        <f t="shared" si="3"/>
        <v>0.54563657407407407</v>
      </c>
      <c r="H68" s="13">
        <f t="shared" si="4"/>
        <v>0.10912731481481482</v>
      </c>
      <c r="J68" s="1" t="s">
        <v>149</v>
      </c>
    </row>
    <row r="69" spans="1:21" x14ac:dyDescent="0.3">
      <c r="A69" s="5" t="s">
        <v>37</v>
      </c>
      <c r="B69" s="8">
        <v>9.9606481481481476E-2</v>
      </c>
      <c r="C69" s="8">
        <v>0.10613425925925926</v>
      </c>
      <c r="D69" s="8">
        <v>0.1071875</v>
      </c>
      <c r="E69" s="8">
        <v>0.10020833333333333</v>
      </c>
      <c r="F69" s="12">
        <v>0.21688657407407408</v>
      </c>
      <c r="G69" s="13">
        <f t="shared" si="3"/>
        <v>0.63002314814814819</v>
      </c>
      <c r="H69" s="13">
        <f>G69/6</f>
        <v>0.10500385802469137</v>
      </c>
    </row>
    <row r="70" spans="1:21" x14ac:dyDescent="0.3">
      <c r="A70" s="5" t="s">
        <v>21</v>
      </c>
      <c r="B70" s="8">
        <v>9.0277777777777776E-2</v>
      </c>
      <c r="C70" s="8">
        <v>0.10043981481481482</v>
      </c>
      <c r="D70" s="8">
        <v>0.10215277777777777</v>
      </c>
      <c r="E70" s="8">
        <v>8.9745370370370364E-2</v>
      </c>
      <c r="F70" s="8">
        <v>9.6331018518518524E-2</v>
      </c>
      <c r="G70" s="16">
        <f t="shared" si="3"/>
        <v>0.47894675925925922</v>
      </c>
      <c r="H70" s="16">
        <f t="shared" si="4"/>
        <v>9.5789351851851848E-2</v>
      </c>
    </row>
    <row r="71" spans="1:21" x14ac:dyDescent="0.3">
      <c r="A71" s="5" t="s">
        <v>66</v>
      </c>
      <c r="B71" s="8" t="s">
        <v>133</v>
      </c>
      <c r="C71" s="7" t="s">
        <v>133</v>
      </c>
      <c r="D71" s="7" t="s">
        <v>133</v>
      </c>
      <c r="E71" s="8">
        <v>0.10194444444444445</v>
      </c>
      <c r="F71" s="8">
        <v>0.10707175925925926</v>
      </c>
      <c r="G71" s="13">
        <f t="shared" si="3"/>
        <v>0.20901620370370372</v>
      </c>
      <c r="H71" s="13">
        <f>G71/2</f>
        <v>0.10450810185185186</v>
      </c>
    </row>
    <row r="72" spans="1:21" x14ac:dyDescent="0.3">
      <c r="A72" s="5" t="s">
        <v>114</v>
      </c>
      <c r="B72" s="8" t="s">
        <v>133</v>
      </c>
      <c r="C72" s="7" t="s">
        <v>133</v>
      </c>
      <c r="D72" s="7" t="s">
        <v>133</v>
      </c>
      <c r="E72" s="8" t="s">
        <v>133</v>
      </c>
      <c r="F72" s="8">
        <v>0.10392361111111111</v>
      </c>
      <c r="G72" s="13">
        <f t="shared" si="3"/>
        <v>0.10392361111111111</v>
      </c>
      <c r="H72" s="13">
        <f>G72/1</f>
        <v>0.10392361111111111</v>
      </c>
    </row>
    <row r="73" spans="1:21" x14ac:dyDescent="0.3">
      <c r="A73" s="5" t="s">
        <v>115</v>
      </c>
      <c r="B73" s="8" t="s">
        <v>133</v>
      </c>
      <c r="C73" s="7" t="s">
        <v>133</v>
      </c>
      <c r="D73" s="7" t="s">
        <v>133</v>
      </c>
      <c r="E73" s="8" t="s">
        <v>133</v>
      </c>
      <c r="F73" s="8">
        <v>0.10685185185185185</v>
      </c>
      <c r="G73" s="13">
        <f t="shared" si="3"/>
        <v>0.10685185185185185</v>
      </c>
      <c r="H73" s="13">
        <f>G73/1</f>
        <v>0.10685185185185185</v>
      </c>
    </row>
    <row r="74" spans="1:21" x14ac:dyDescent="0.3">
      <c r="A74" s="5" t="s">
        <v>34</v>
      </c>
      <c r="B74" s="8">
        <v>0.21158564814814815</v>
      </c>
      <c r="C74" s="8">
        <v>0.23223379629629629</v>
      </c>
      <c r="D74" s="12">
        <v>0.11046296296296296</v>
      </c>
      <c r="E74" s="12">
        <v>0.11277777777777778</v>
      </c>
      <c r="F74" s="8">
        <v>0.11384259259259259</v>
      </c>
      <c r="G74" s="13">
        <f t="shared" si="3"/>
        <v>0.78090277777777772</v>
      </c>
      <c r="H74" s="13">
        <f>G74/7</f>
        <v>0.11155753968253967</v>
      </c>
    </row>
    <row r="75" spans="1:21" x14ac:dyDescent="0.3">
      <c r="A75" s="5" t="s">
        <v>17</v>
      </c>
      <c r="B75" s="8">
        <v>0.14150462962962962</v>
      </c>
      <c r="C75" s="8">
        <v>0.15445601851851851</v>
      </c>
      <c r="D75" s="8">
        <v>0.12810185185185186</v>
      </c>
      <c r="E75" s="8">
        <v>0.14905092592592592</v>
      </c>
      <c r="F75" s="8">
        <v>0.1424074074074074</v>
      </c>
      <c r="G75" s="13">
        <f t="shared" si="3"/>
        <v>0.71552083333333338</v>
      </c>
      <c r="H75" s="13">
        <f t="shared" si="4"/>
        <v>0.14310416666666667</v>
      </c>
    </row>
    <row r="76" spans="1:21" x14ac:dyDescent="0.3">
      <c r="A76" s="5" t="s">
        <v>75</v>
      </c>
      <c r="B76" s="8">
        <v>0.14325231481481482</v>
      </c>
      <c r="C76" s="8">
        <v>0.16061342592592592</v>
      </c>
      <c r="D76" s="8">
        <v>0.14387731481481481</v>
      </c>
      <c r="E76" s="8">
        <v>0.15648148148148147</v>
      </c>
      <c r="F76" s="8">
        <v>0.1507175925925926</v>
      </c>
      <c r="G76" s="13">
        <f t="shared" si="3"/>
        <v>0.7549421296296297</v>
      </c>
      <c r="H76" s="13">
        <f t="shared" si="4"/>
        <v>0.15098842592592593</v>
      </c>
      <c r="U76" s="1" t="s">
        <v>153</v>
      </c>
    </row>
    <row r="77" spans="1:21" x14ac:dyDescent="0.3">
      <c r="A77" s="5" t="s">
        <v>4</v>
      </c>
      <c r="B77" s="8">
        <v>9.5532407407407413E-2</v>
      </c>
      <c r="C77" s="8">
        <v>0.11164351851851852</v>
      </c>
      <c r="D77" s="8">
        <v>0.10055555555555555</v>
      </c>
      <c r="E77" s="8">
        <v>9.886574074074074E-2</v>
      </c>
      <c r="F77" s="8">
        <v>0.10239583333333334</v>
      </c>
      <c r="G77" s="13">
        <f t="shared" si="3"/>
        <v>0.50899305555555552</v>
      </c>
      <c r="H77" s="13">
        <f t="shared" si="4"/>
        <v>0.1017986111111111</v>
      </c>
    </row>
    <row r="78" spans="1:21" x14ac:dyDescent="0.3">
      <c r="A78" s="5" t="s">
        <v>26</v>
      </c>
      <c r="B78" s="12">
        <v>0.18138888888888888</v>
      </c>
      <c r="C78" s="8">
        <v>0.10222222222222223</v>
      </c>
      <c r="D78" s="8">
        <v>9.2777777777777778E-2</v>
      </c>
      <c r="E78" s="8">
        <v>9.1574074074074072E-2</v>
      </c>
      <c r="F78" s="12">
        <v>0.19942129629629629</v>
      </c>
      <c r="G78" s="13">
        <f t="shared" si="3"/>
        <v>0.66738425925925926</v>
      </c>
      <c r="H78" s="13">
        <f>G78/7</f>
        <v>9.5340608465608462E-2</v>
      </c>
    </row>
    <row r="79" spans="1:21" x14ac:dyDescent="0.3">
      <c r="A79" s="5" t="s">
        <v>22</v>
      </c>
      <c r="B79" s="8">
        <v>0.12261574074074075</v>
      </c>
      <c r="C79" s="8">
        <v>0.10774305555555555</v>
      </c>
      <c r="D79" s="8">
        <v>0.10452546296296296</v>
      </c>
      <c r="E79" s="8">
        <v>9.8831018518518512E-2</v>
      </c>
      <c r="F79" s="12">
        <v>0.25342592592592594</v>
      </c>
      <c r="G79" s="13">
        <f t="shared" si="3"/>
        <v>0.68714120370370368</v>
      </c>
      <c r="H79" s="13">
        <f>G79/6</f>
        <v>0.11452353395061728</v>
      </c>
    </row>
    <row r="80" spans="1:21" x14ac:dyDescent="0.3">
      <c r="A80" s="5" t="s">
        <v>81</v>
      </c>
      <c r="B80" s="8" t="s">
        <v>133</v>
      </c>
      <c r="C80" s="8">
        <v>0.12002314814814814</v>
      </c>
      <c r="D80" s="8" t="s">
        <v>133</v>
      </c>
      <c r="E80" s="7" t="s">
        <v>133</v>
      </c>
      <c r="F80" s="7" t="s">
        <v>133</v>
      </c>
      <c r="G80" s="13">
        <f t="shared" si="3"/>
        <v>0.12002314814814814</v>
      </c>
      <c r="H80" s="13">
        <f>G80/1</f>
        <v>0.12002314814814814</v>
      </c>
    </row>
    <row r="81" spans="1:8" x14ac:dyDescent="0.3">
      <c r="A81" s="5" t="s">
        <v>35</v>
      </c>
      <c r="B81" s="8">
        <v>8.1469907407407408E-2</v>
      </c>
      <c r="C81" s="12">
        <v>0.18892361111111111</v>
      </c>
      <c r="D81" s="8">
        <v>9.762731481481482E-2</v>
      </c>
      <c r="E81" s="8">
        <v>0.13285879629629629</v>
      </c>
      <c r="F81" s="8">
        <v>0.17486111111111111</v>
      </c>
      <c r="G81" s="13">
        <f t="shared" si="3"/>
        <v>0.67574074074074075</v>
      </c>
      <c r="H81" s="13">
        <f>G81/6</f>
        <v>0.11262345679012346</v>
      </c>
    </row>
    <row r="82" spans="1:8" x14ac:dyDescent="0.3">
      <c r="A82" s="5" t="s">
        <v>12</v>
      </c>
      <c r="B82" s="8">
        <v>0.18114583333333334</v>
      </c>
      <c r="C82" s="8">
        <v>0.20569444444444446</v>
      </c>
      <c r="D82" s="8">
        <v>0.16306712962962963</v>
      </c>
      <c r="E82" s="7" t="s">
        <v>133</v>
      </c>
      <c r="F82" s="8">
        <v>0.17534722222222221</v>
      </c>
      <c r="G82" s="13">
        <f t="shared" si="3"/>
        <v>0.72525462962962961</v>
      </c>
      <c r="H82" s="13">
        <f>G82/4</f>
        <v>0.1813136574074074</v>
      </c>
    </row>
    <row r="83" spans="1:8" x14ac:dyDescent="0.3">
      <c r="A83" s="5" t="s">
        <v>10</v>
      </c>
      <c r="B83" s="8">
        <v>0.10224537037037038</v>
      </c>
      <c r="C83" s="8">
        <v>0.10774305555555555</v>
      </c>
      <c r="D83" s="8">
        <v>0.12087962962962963</v>
      </c>
      <c r="E83" s="8">
        <v>0.11307870370370371</v>
      </c>
      <c r="F83" s="8">
        <v>0.10391203703703704</v>
      </c>
      <c r="G83" s="13">
        <f t="shared" si="3"/>
        <v>0.5478587962962963</v>
      </c>
      <c r="H83" s="13">
        <f t="shared" si="4"/>
        <v>0.10957175925925926</v>
      </c>
    </row>
    <row r="84" spans="1:8" x14ac:dyDescent="0.3">
      <c r="A84" s="5" t="s">
        <v>112</v>
      </c>
      <c r="B84" s="8" t="s">
        <v>133</v>
      </c>
      <c r="C84" s="8" t="s">
        <v>133</v>
      </c>
      <c r="D84" s="7" t="s">
        <v>133</v>
      </c>
      <c r="E84" s="7" t="s">
        <v>133</v>
      </c>
      <c r="F84" s="8">
        <v>0.13575231481481481</v>
      </c>
      <c r="G84" s="13">
        <f t="shared" si="3"/>
        <v>0.13575231481481481</v>
      </c>
      <c r="H84" s="13">
        <f>G84/1</f>
        <v>0.13575231481481481</v>
      </c>
    </row>
    <row r="85" spans="1:8" x14ac:dyDescent="0.3">
      <c r="A85" s="5" t="s">
        <v>25</v>
      </c>
      <c r="B85" s="8">
        <v>8.773148148148148E-2</v>
      </c>
      <c r="C85" s="8">
        <v>0.10076388888888889</v>
      </c>
      <c r="D85" s="8">
        <v>9.2777777777777778E-2</v>
      </c>
      <c r="E85" s="8">
        <v>8.0682870370370377E-2</v>
      </c>
      <c r="F85" s="8">
        <v>9.4270833333333331E-2</v>
      </c>
      <c r="G85" s="16">
        <f t="shared" si="3"/>
        <v>0.45622685185185186</v>
      </c>
      <c r="H85" s="16">
        <f t="shared" si="4"/>
        <v>9.1245370370370366E-2</v>
      </c>
    </row>
    <row r="86" spans="1:8" x14ac:dyDescent="0.3">
      <c r="A86" s="5" t="s">
        <v>31</v>
      </c>
      <c r="B86" s="8">
        <v>8.8611111111111113E-2</v>
      </c>
      <c r="C86" s="8">
        <v>8.9236111111111113E-2</v>
      </c>
      <c r="D86" s="12">
        <v>0.18682870370370369</v>
      </c>
      <c r="E86" s="8">
        <v>8.6620370370370375E-2</v>
      </c>
      <c r="F86" s="8">
        <v>8.6689814814814817E-2</v>
      </c>
      <c r="G86" s="13">
        <f t="shared" si="3"/>
        <v>0.53798611111111116</v>
      </c>
      <c r="H86" s="13">
        <f>G86/6</f>
        <v>8.9664351851851856E-2</v>
      </c>
    </row>
    <row r="87" spans="1:8" x14ac:dyDescent="0.3">
      <c r="A87" s="5" t="s">
        <v>134</v>
      </c>
      <c r="B87" s="7" t="s">
        <v>133</v>
      </c>
      <c r="C87" s="7" t="s">
        <v>133</v>
      </c>
      <c r="D87" s="7" t="s">
        <v>133</v>
      </c>
      <c r="E87" s="8">
        <v>0.10773148148148148</v>
      </c>
      <c r="F87" s="7" t="s">
        <v>133</v>
      </c>
      <c r="G87" s="13">
        <f t="shared" si="3"/>
        <v>0.10773148148148148</v>
      </c>
      <c r="H87" s="13">
        <f>G87/1</f>
        <v>0.10773148148148148</v>
      </c>
    </row>
    <row r="88" spans="1:8" s="1" customFormat="1" x14ac:dyDescent="0.3">
      <c r="A88" s="6" t="s">
        <v>135</v>
      </c>
      <c r="B88" s="10">
        <v>16</v>
      </c>
      <c r="C88" s="10">
        <v>21</v>
      </c>
      <c r="D88" s="10">
        <v>23</v>
      </c>
      <c r="E88" s="10">
        <v>33</v>
      </c>
      <c r="F88" s="10">
        <v>24</v>
      </c>
      <c r="G88" s="10">
        <f>SUM(B88:F88)</f>
        <v>117</v>
      </c>
      <c r="H88" s="10" t="s">
        <v>139</v>
      </c>
    </row>
    <row r="89" spans="1:8" x14ac:dyDescent="0.3">
      <c r="G89" s="10">
        <f>G88+G54</f>
        <v>276</v>
      </c>
    </row>
    <row r="92" spans="1:8" x14ac:dyDescent="0.3">
      <c r="A92" s="1" t="s">
        <v>154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6</vt:i4>
      </vt:variant>
    </vt:vector>
  </HeadingPairs>
  <TitlesOfParts>
    <vt:vector size="6" baseType="lpstr">
      <vt:lpstr>Vesthimmerlands</vt:lpstr>
      <vt:lpstr>Hedensted</vt:lpstr>
      <vt:lpstr>Fredericia</vt:lpstr>
      <vt:lpstr>Vordingborg</vt:lpstr>
      <vt:lpstr>Frb</vt:lpstr>
      <vt:lpstr>Samlet statistik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Bredo</dc:creator>
  <cp:lastModifiedBy>David Bredo</cp:lastModifiedBy>
  <dcterms:created xsi:type="dcterms:W3CDTF">2025-01-20T20:27:14Z</dcterms:created>
  <dcterms:modified xsi:type="dcterms:W3CDTF">2025-07-14T11:39:26Z</dcterms:modified>
</cp:coreProperties>
</file>