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d.docs.live.net/ff8279425027e051/Dokumenter/Marathon Danmark/Kommuneserie Øst 2025/"/>
    </mc:Choice>
  </mc:AlternateContent>
  <xr:revisionPtr revIDLastSave="932" documentId="8_{A0CE3793-F3EA-4DB1-9CAB-63E6C2E74EDE}" xr6:coauthVersionLast="47" xr6:coauthVersionMax="47" xr10:uidLastSave="{97109C28-B554-4229-85C0-46FBD7EE38AB}"/>
  <bookViews>
    <workbookView xWindow="-108" yWindow="-108" windowWidth="23256" windowHeight="12576" activeTab="2" xr2:uid="{00000000-000D-0000-FFFF-FFFF00000000}"/>
  </bookViews>
  <sheets>
    <sheet name="Ballerup" sheetId="2" r:id="rId1"/>
    <sheet name="Herlev" sheetId="3" r:id="rId2"/>
    <sheet name="Egedal" sheetId="4" r:id="rId3"/>
    <sheet name="Samlet resultat + statistik" sheetId="5" r:id="rId4"/>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6" i="5" l="1"/>
  <c r="E95" i="5"/>
  <c r="E69" i="5"/>
  <c r="F78" i="5" l="1"/>
  <c r="F77" i="5"/>
  <c r="F74" i="5"/>
  <c r="F73" i="5"/>
  <c r="F75" i="5"/>
  <c r="F76" i="5"/>
  <c r="F79" i="5"/>
  <c r="F80" i="5"/>
  <c r="F81" i="5"/>
  <c r="F82" i="5"/>
  <c r="F83" i="5"/>
  <c r="F84" i="5"/>
  <c r="F85" i="5"/>
  <c r="F86" i="5"/>
  <c r="F87" i="5"/>
  <c r="F88" i="5"/>
  <c r="F89" i="5"/>
  <c r="F90" i="5"/>
  <c r="F92" i="5"/>
  <c r="F93" i="5"/>
  <c r="F94" i="5"/>
  <c r="E73" i="5"/>
  <c r="E74" i="5"/>
  <c r="E75" i="5"/>
  <c r="E76" i="5"/>
  <c r="E77" i="5"/>
  <c r="E78" i="5"/>
  <c r="E79" i="5"/>
  <c r="E80" i="5"/>
  <c r="E81" i="5"/>
  <c r="E82" i="5"/>
  <c r="E83" i="5"/>
  <c r="E84" i="5"/>
  <c r="E85" i="5"/>
  <c r="E86" i="5"/>
  <c r="E87" i="5"/>
  <c r="E88" i="5"/>
  <c r="E89" i="5"/>
  <c r="E90" i="5"/>
  <c r="E91" i="5"/>
  <c r="F91" i="5" s="1"/>
  <c r="E92" i="5"/>
  <c r="E93" i="5"/>
  <c r="E94" i="5"/>
  <c r="E72" i="5"/>
  <c r="F72" i="5" s="1"/>
  <c r="E4" i="5"/>
  <c r="F4" i="5" s="1"/>
  <c r="E5" i="5"/>
  <c r="F5" i="5" s="1"/>
  <c r="E6" i="5"/>
  <c r="E7" i="5"/>
  <c r="F7" i="5" s="1"/>
  <c r="E9" i="5"/>
  <c r="F9" i="5" s="1"/>
  <c r="E10" i="5"/>
  <c r="F10" i="5" s="1"/>
  <c r="E11" i="5"/>
  <c r="F11" i="5" s="1"/>
  <c r="E12" i="5"/>
  <c r="F12" i="5" s="1"/>
  <c r="E13" i="5"/>
  <c r="F13" i="5" s="1"/>
  <c r="E14" i="5"/>
  <c r="F14" i="5" s="1"/>
  <c r="E15" i="5"/>
  <c r="F15" i="5" s="1"/>
  <c r="E16" i="5"/>
  <c r="F16" i="5" s="1"/>
  <c r="E17" i="5"/>
  <c r="F17" i="5" s="1"/>
  <c r="E18" i="5"/>
  <c r="F18" i="5" s="1"/>
  <c r="E19" i="5"/>
  <c r="F19" i="5" s="1"/>
  <c r="E20" i="5"/>
  <c r="F20" i="5" s="1"/>
  <c r="E21" i="5"/>
  <c r="F21" i="5" s="1"/>
  <c r="E23" i="5"/>
  <c r="F23" i="5" s="1"/>
  <c r="E24" i="5"/>
  <c r="F24" i="5" s="1"/>
  <c r="E25" i="5"/>
  <c r="F25" i="5" s="1"/>
  <c r="E26" i="5"/>
  <c r="F26" i="5" s="1"/>
  <c r="E27" i="5"/>
  <c r="F27" i="5" s="1"/>
  <c r="E28" i="5"/>
  <c r="F28" i="5" s="1"/>
  <c r="E29" i="5"/>
  <c r="F29" i="5" s="1"/>
  <c r="E31" i="5"/>
  <c r="F31" i="5" s="1"/>
  <c r="E32" i="5"/>
  <c r="F32" i="5" s="1"/>
  <c r="E33" i="5"/>
  <c r="F33" i="5" s="1"/>
  <c r="E34" i="5"/>
  <c r="F34" i="5" s="1"/>
  <c r="E35" i="5"/>
  <c r="F35" i="5" s="1"/>
  <c r="E36" i="5"/>
  <c r="F36" i="5" s="1"/>
  <c r="E37" i="5"/>
  <c r="F37" i="5" s="1"/>
  <c r="E38" i="5"/>
  <c r="F38" i="5" s="1"/>
  <c r="E39" i="5"/>
  <c r="F39" i="5" s="1"/>
  <c r="E40" i="5"/>
  <c r="F40" i="5" s="1"/>
  <c r="E41" i="5"/>
  <c r="F41" i="5" s="1"/>
  <c r="E42" i="5"/>
  <c r="F42" i="5" s="1"/>
  <c r="E43" i="5"/>
  <c r="F43" i="5" s="1"/>
  <c r="E44" i="5"/>
  <c r="F44" i="5" s="1"/>
  <c r="E45" i="5"/>
  <c r="F45" i="5" s="1"/>
  <c r="E46" i="5"/>
  <c r="F46" i="5" s="1"/>
  <c r="E47" i="5"/>
  <c r="F47" i="5" s="1"/>
  <c r="E48" i="5"/>
  <c r="F48" i="5" s="1"/>
  <c r="E49" i="5"/>
  <c r="F49" i="5" s="1"/>
  <c r="E50" i="5"/>
  <c r="F50" i="5" s="1"/>
  <c r="E51" i="5"/>
  <c r="F51" i="5" s="1"/>
  <c r="E52" i="5"/>
  <c r="F52" i="5" s="1"/>
  <c r="E53" i="5"/>
  <c r="F53" i="5" s="1"/>
  <c r="E54" i="5"/>
  <c r="F54" i="5" s="1"/>
  <c r="E55" i="5"/>
  <c r="F55" i="5" s="1"/>
  <c r="E56" i="5"/>
  <c r="F56" i="5" s="1"/>
  <c r="E57" i="5"/>
  <c r="F57" i="5" s="1"/>
  <c r="E58" i="5"/>
  <c r="F58" i="5" s="1"/>
  <c r="E59" i="5"/>
  <c r="F59" i="5" s="1"/>
  <c r="E60" i="5"/>
  <c r="F60" i="5" s="1"/>
  <c r="E61" i="5"/>
  <c r="F61" i="5" s="1"/>
  <c r="E62" i="5"/>
  <c r="F62" i="5" s="1"/>
  <c r="E63" i="5"/>
  <c r="F63" i="5" s="1"/>
  <c r="E64" i="5"/>
  <c r="F64" i="5" s="1"/>
  <c r="E65" i="5"/>
  <c r="F65" i="5" s="1"/>
  <c r="E66" i="5"/>
  <c r="F66" i="5" s="1"/>
  <c r="E67" i="5"/>
  <c r="F67" i="5" s="1"/>
  <c r="E68" i="5"/>
  <c r="F68" i="5" s="1"/>
  <c r="E3" i="5"/>
  <c r="F3" i="5" s="1"/>
  <c r="F6" i="5"/>
</calcChain>
</file>

<file path=xl/sharedStrings.xml><?xml version="1.0" encoding="utf-8"?>
<sst xmlns="http://schemas.openxmlformats.org/spreadsheetml/2006/main" count="422" uniqueCount="138">
  <si>
    <t>Ole Hansen</t>
  </si>
  <si>
    <t>David Bredo</t>
  </si>
  <si>
    <t>Lasse Kirkelykke</t>
  </si>
  <si>
    <t>Vibeke Norvin</t>
  </si>
  <si>
    <t>Marathon</t>
  </si>
  <si>
    <t>Halvmarathon</t>
  </si>
  <si>
    <t>Ella Kuhlman</t>
  </si>
  <si>
    <t>Stig Kuhlman</t>
  </si>
  <si>
    <t>Palle Arentoft</t>
  </si>
  <si>
    <t>Jakob Stæhr Hansen</t>
  </si>
  <si>
    <t>Tina Skrydstrup Forsmann</t>
  </si>
  <si>
    <t>Helle Hessner Have </t>
  </si>
  <si>
    <t>René Randrup Rasmussen</t>
  </si>
  <si>
    <t>Jesper Steen Olsen</t>
  </si>
  <si>
    <t>Mette Olsen</t>
  </si>
  <si>
    <t>Jes Strate</t>
  </si>
  <si>
    <t>Rita Bjerregaard</t>
  </si>
  <si>
    <t>Kim Henningsen</t>
  </si>
  <si>
    <t>Susanne Wildt</t>
  </si>
  <si>
    <t>Jeanette Wly</t>
  </si>
  <si>
    <t>Alice Ravn</t>
  </si>
  <si>
    <t>Kim Høxbro</t>
  </si>
  <si>
    <t>Pernille Letting Flacheberg</t>
  </si>
  <si>
    <t>Søren Drewsen</t>
  </si>
  <si>
    <t>Helle Drewsen</t>
  </si>
  <si>
    <t>Arne Oliver Hansen</t>
  </si>
  <si>
    <t>Lennart Petersen</t>
  </si>
  <si>
    <t>Lone Dyrholm Gutheil</t>
  </si>
  <si>
    <t>Maja Scheel</t>
  </si>
  <si>
    <t>Pia Vinne Lau</t>
  </si>
  <si>
    <t>Jan Boll Jensen</t>
  </si>
  <si>
    <t>Mette Birth</t>
  </si>
  <si>
    <t>Anette Christiansen</t>
  </si>
  <si>
    <t>Kim Gjetting</t>
  </si>
  <si>
    <t>Hans Lindhøj Nielsen</t>
  </si>
  <si>
    <t>Hakan Demirkan</t>
  </si>
  <si>
    <t>Lone Friis</t>
  </si>
  <si>
    <t>Ricky Andersen</t>
  </si>
  <si>
    <t>Helle Frost Marinussen</t>
  </si>
  <si>
    <t>Henrik Marinussen</t>
  </si>
  <si>
    <t>Per Falgren</t>
  </si>
  <si>
    <t>Claus Sørensen</t>
  </si>
  <si>
    <t>Mikael Lassen</t>
  </si>
  <si>
    <t>Birgitte Langballe</t>
  </si>
  <si>
    <t>Peter Møllebro</t>
  </si>
  <si>
    <t>Frode Benedikt Nielsen</t>
  </si>
  <si>
    <t>May Andersen</t>
  </si>
  <si>
    <t>Inger-Marie Sieck Gravengaard</t>
  </si>
  <si>
    <t>Dennis Rasmussen</t>
  </si>
  <si>
    <t>Kenneth Badensø</t>
  </si>
  <si>
    <t>Kirsten Bonde</t>
  </si>
  <si>
    <t>Palle Nielsen</t>
  </si>
  <si>
    <t>Jørgen Nielsen</t>
  </si>
  <si>
    <t>Torben Sørensen</t>
  </si>
  <si>
    <t>Kira Maibøll</t>
  </si>
  <si>
    <t>Claus Jeslund</t>
  </si>
  <si>
    <t>Katja Mortensen</t>
  </si>
  <si>
    <t>Jørgen Jakobsen</t>
  </si>
  <si>
    <t>Henriette Lisse</t>
  </si>
  <si>
    <t>Brian Jørgensen</t>
  </si>
  <si>
    <t>Dorthe M. Wiuf Nielsen</t>
  </si>
  <si>
    <t>Peter Svoger Jakobsen</t>
  </si>
  <si>
    <t>Lars Rasmussen</t>
  </si>
  <si>
    <t>Per Foss</t>
  </si>
  <si>
    <t>Ole Caffell</t>
  </si>
  <si>
    <t>Jes Ottosen</t>
  </si>
  <si>
    <t>Betina Birkedal Sørensen</t>
  </si>
  <si>
    <t>Tinna Lilletvedt</t>
  </si>
  <si>
    <t>Thomas Eul</t>
  </si>
  <si>
    <t>4. april 2025 - Ballerup Kommune</t>
  </si>
  <si>
    <t>5. april 2025 - Herlev Kommune</t>
  </si>
  <si>
    <t>6. april 2025 - Egedal Kommune</t>
  </si>
  <si>
    <t>Johan Holst Nielsen</t>
  </si>
  <si>
    <t>Erhard Filtenborg</t>
  </si>
  <si>
    <t>Kim Lund</t>
  </si>
  <si>
    <t>Kenneth Krull</t>
  </si>
  <si>
    <t>Tid</t>
  </si>
  <si>
    <t>Seppo Langer</t>
  </si>
  <si>
    <t>Charlotte Langer</t>
  </si>
  <si>
    <t>Anne Edith Jeppsson</t>
  </si>
  <si>
    <t>Frederik Marcus Hestbjerg Rasmussen</t>
  </si>
  <si>
    <t>Anne-Marie Lyngbye</t>
  </si>
  <si>
    <t>Sune Hundebøll</t>
  </si>
  <si>
    <t>Bent Seidelin</t>
  </si>
  <si>
    <t>Johanna Gren</t>
  </si>
  <si>
    <t>Johan Melin</t>
  </si>
  <si>
    <t>Bjørn Ulvås</t>
  </si>
  <si>
    <t>Charlotte Poulsen</t>
  </si>
  <si>
    <t>Brian Vernersen</t>
  </si>
  <si>
    <t>Rikke Cebula</t>
  </si>
  <si>
    <t>Cecilie Nørgaard</t>
  </si>
  <si>
    <t>Erik Andersen</t>
  </si>
  <si>
    <t>Lars Ryberg Vikkelsø</t>
  </si>
  <si>
    <t>Stig Mosegaard Madsen </t>
  </si>
  <si>
    <t>DNF</t>
  </si>
  <si>
    <t>Vejret: 12-16 grader, let vind og masser sol - næsten optimale vejrforhold</t>
  </si>
  <si>
    <t>Ruten havde vi denne gang selv stået for med ca. 30 hm/omg. Undervejs passerede vi om Svanesøen, langs med Harrestrup Ådal, forbi Skovlunde Hundepark, rundtom Skovlunde Kirkegård, parallet med Ballerup Blvd., inden vi løb tværs gennem Fløjholm Nyttehaveforening og tilbage ind i Ballerup Idrætsby. Her løber vi rundt om Ballerup Idrætspark - Stadion, langs med Ballerup Super Arena og hjem mod Ballerup Atletik Stadion.</t>
  </si>
  <si>
    <t>I dag fik Brian Jørgensen ved morgenens introduktion overrakt sin længe ventede erkendtlighed for 25 gennemførelser i Marathon Danmark regi (faktisk 37 stk.)</t>
  </si>
  <si>
    <t>Desværre faldt Birgitte Langballe undervejs på løbet, hvilket resulterede i et beskadiget knæ, som selvsamme (læge)Torben sørgede for blev afhentet med sygetransport og Birgitte kørt til kontrol.</t>
  </si>
  <si>
    <t>Rikke Thestrup</t>
  </si>
  <si>
    <t>Allan Pedersen</t>
  </si>
  <si>
    <t>Vejret: Koldt fra morgenstunden, men temperaturen steg til tocifret. Vind var der lidt mere af i dag, og den var kold fra begyndelsen.Solen var dog fremme konstant og lunede flere steder på ruten og i depotet.</t>
  </si>
  <si>
    <t>Dog var vi begunstiget af, at der ingen ambulancebesøg var i dag. Ej heller politiet, postbude, faldskærmssoldater mv. Derimod var der 3 hunde herunder Pepper, der løb sit marathon nr. 60. Godt for Jan Boll, at den lille hund kan trække ham til en sub4.</t>
  </si>
  <si>
    <t>Ruten: 7 km sløjfe med en smule modløb undervejs. Ca. 200 hm for marathon a la gårs dato, men fordelingen af asfalt og grus var tippet mere i asfaltens favør i dag med ca. 50/50. Med start fra en gammel grusfodboldbane ved Herlev Hallerne, lidt villakvarter, inden rutens højdepunkt kom med turen gennem Smør- og Fedtmosen.</t>
  </si>
  <si>
    <t>Igen i dag var der flere jubilarer: Arne Oliver Hansen løb sit marathon nr. 100 (herunder 71 forskellige kommuner). Derudover blev 3 løbere hædret for sine 25 gennemførte løb i Marathon Danmark regi; Dorthe Wiuf Nielsen, Mikael Lassen og firmaets "egen" Betina Birkedal Sørensen. Stort tillykke til alle jubilarer og af hjertet tak for at løbe vores løb!</t>
  </si>
  <si>
    <t>Derudover fik vi fejret Kira Maibøll og Johan Holst Nielsen, der begge fejrede marathon nr. 200 - stort tillykke med det flotte jubilæum. Torben Sørensen fra Klub 100 Marathon Danmark holdt flotte taler for jubilarene. Et sidste lidt særligt og utraditionelt jubilæum var, at Peter Møllebro kunne fejre sin måned nr. 180 i træk med mindst ét marathon = 15 år!</t>
  </si>
  <si>
    <t xml:space="preserve">https://www.sh-site.dk/kommuneserie-oest-6/?fbclid=IwY2xjawJgblxleHRuA2FlbQIxMAABHiH3Hb_Vg4JrWj3mXG1Jq41hegamKqI3BGxN6UKiy-Ke0bj2k2YjfkmQOhgn_aem_BzVQO7B1trCAogIGSGu-vQ </t>
  </si>
  <si>
    <t>Vejret: Morgenfrost som ved start dog var vekslet til 4-5 grader og som dagen gik blev det 10-11 grader, let vind og endnu en dag med masser sol. Til sidst dukkede nogle slørskyer op.</t>
  </si>
  <si>
    <t>Ruten: 7 km rundstrækning i Smørum og Smørumnedre designet af Per Foss - stor tak for en fin rute. Med sine ca. 350 hm var Egedal den rute i denne serie med flest højdemeter. Det var bl.a. grundet Kong Sevnds Høj og udsigtspunktet  Panoptikon med kig til Værebro Ådal. Panoptikon er opsat en halvcirkel i jern med støbte cementkopier af nogle af de markante fund fra oldtiden gjort i ådalen nedenfor. Ruten var fortrinsvis asfalt, men også passerer med både græs, grus og jordstier.</t>
  </si>
  <si>
    <t>I dag var ingen undtagelse for uddelingen af trofæerne for 25 gennemførte Marathon Danmark løb. Katja Mortensen, Vibeke Norvin, Peter Møllebro og rute-tilrettelæggeren, Per Foss, modtog alle erkendtligheden. Tusind tak for jeres trofaste engagement i vores løb.</t>
  </si>
  <si>
    <t>Vores faste medaljeleverendør havde delvist svigtet os, da der på samlemedaljen (ved at gennemføre alle 3 dage) manglede et 'n' i Hovedstaden, idet n'et blev opslugt af Herlevs våbenskjold. For at kompensere lavede Ole en gimmick ved at sætte 6 x n'er ud på ruten, som man undervejs kunne finde på ruten og veksle til en flaske rødvin i depot.</t>
  </si>
  <si>
    <t>I relation til Birgitte Langballes tragiske uheld fredag i Ballerup, foreslog Alice lørdag aften til fællesspisningen, at vi kunne foretage en indsamling, således der kunne overrækkes en kurv til Birgitte og det brækkede ben.</t>
  </si>
  <si>
    <t>Samlet statistik for Kommuneserie Vest 2023</t>
  </si>
  <si>
    <t>Gennemsnit</t>
  </si>
  <si>
    <t xml:space="preserve"> -</t>
  </si>
  <si>
    <t xml:space="preserve"> - </t>
  </si>
  <si>
    <t xml:space="preserve"> = halv</t>
  </si>
  <si>
    <t>Ballerup (200 hm)</t>
  </si>
  <si>
    <t>Herlev (200 hm)</t>
  </si>
  <si>
    <t>Egedal (350 hm)</t>
  </si>
  <si>
    <t>Samlet (750 hm)</t>
  </si>
  <si>
    <t>I alt</t>
  </si>
  <si>
    <t>Ballerup (100 hm)</t>
  </si>
  <si>
    <t>Herlev (100 hm)</t>
  </si>
  <si>
    <t>Egedal (175 hm)</t>
  </si>
  <si>
    <t>Samlet (375 hm)</t>
  </si>
  <si>
    <t>19 x 3 dage</t>
  </si>
  <si>
    <t>42 x 3 dage</t>
  </si>
  <si>
    <t>Fællesspisning Herlev</t>
  </si>
  <si>
    <t>Startfoto Herlev</t>
  </si>
  <si>
    <t>Startfoto Ballerup</t>
  </si>
  <si>
    <t>Startfoto Egedal</t>
  </si>
  <si>
    <t>Helt uhørt blev Marathon Danmark pavillonen rejst alle tre dage, hvilket må være første gang.</t>
  </si>
  <si>
    <t>Tusind, tusind tak for en helt igennem fremragende serie endda med rekordmange deltagere. 215 deltagere i alt og intet mindre end 61 gennemførte alle tre dage (marathon, halvmarathon el. blanding)</t>
  </si>
  <si>
    <t>Kira Maibøll #200</t>
  </si>
  <si>
    <t>Johan Holst Nielsen #200</t>
  </si>
  <si>
    <t>Arne Oliver Hansen #100</t>
  </si>
  <si>
    <t>Om aftenen var der fællesspisning med rekordstort deltagerantal på 45, der fik serveret 3 retters menu af Allans gode kammerat, Nees, der var så venlig at give forret + dessert. Rammerne var Herlev Atletiks lokaler, hvor start for løbet også var. Desværre var der absurd meget mad, som til gengæld smagte fuldstændig forrygende. Laks + brød til forret, to slags kød, to slags kartofler og broccolisalat til hovedret og hvid brownie til dessert. Super lækkert!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</si>
</sst>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0" x14ac:knownFonts="1">
    <font>
      <sz val="11"/>
      <color theme="1"/>
      <name val="Aptos Narrow"/>
      <family val="2"/>
      <scheme val="minor"/>
    </font>
    <font>
      <sz val="18"/>
      <color theme="1"/>
      <name val="Aptos Narrow"/>
      <family val="2"/>
      <scheme val="minor"/>
    </font>
    <font>
      <b/>
      <sz val="11"/>
      <color theme="1"/>
      <name val="Aptos Narrow"/>
      <scheme val="minor"/>
    </font>
    <font>
      <b/>
      <sz val="14"/>
      <color theme="1"/>
      <name val="Aptos Narrow"/>
      <scheme val="minor"/>
    </font>
    <font>
      <b/>
      <sz val="16"/>
      <color theme="1"/>
      <name val="Aptos Narrow"/>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8"/>
      <color theme="1"/>
      <name val="Aptos Narrow"/>
      <family val="2"/>
      <scheme val="minor"/>
    </font>
    <font>
      <sz val="11"/>
      <color rgb="FF000000"/>
      <name val="Aptos Narrow"/>
      <family val="2"/>
      <scheme val="minor"/>
    </font>
  </fonts>
  <fills count="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43" fontId="5" fillId="0" borderId="0" applyFont="0" applyFill="0" applyBorder="0" applyAlignment="0" applyProtection="0"/>
    <xf numFmtId="0" fontId="7" fillId="0" borderId="0" applyNumberFormat="0" applyFill="0" applyBorder="0" applyAlignment="0" applyProtection="0"/>
  </cellStyleXfs>
  <cellXfs count="26">
    <xf numFmtId="0" fontId="0" fillId="0" borderId="0" xfId="0"/>
    <xf numFmtId="0" fontId="0" fillId="2" borderId="0" xfId="0" applyFill="1"/>
    <xf numFmtId="0" fontId="1" fillId="2" borderId="0" xfId="0" applyFont="1" applyFill="1"/>
    <xf numFmtId="0" fontId="0" fillId="0" borderId="0" xfId="0" applyAlignment="1">
      <alignment horizontal="center"/>
    </xf>
    <xf numFmtId="0" fontId="7" fillId="0" borderId="0" xfId="2"/>
    <xf numFmtId="0" fontId="8" fillId="0" borderId="0" xfId="0" applyFont="1"/>
    <xf numFmtId="0" fontId="6" fillId="0" borderId="1" xfId="0" applyFont="1" applyBorder="1"/>
    <xf numFmtId="0" fontId="6" fillId="0" borderId="1" xfId="0" applyFont="1" applyBorder="1" applyAlignment="1">
      <alignment horizontal="center"/>
    </xf>
    <xf numFmtId="0" fontId="6" fillId="0" borderId="2" xfId="0" applyFont="1" applyBorder="1" applyAlignment="1">
      <alignment horizontal="center"/>
    </xf>
    <xf numFmtId="0" fontId="0" fillId="3" borderId="0" xfId="0" applyFill="1"/>
    <xf numFmtId="0" fontId="0" fillId="0" borderId="1" xfId="0" applyBorder="1"/>
    <xf numFmtId="21" fontId="0" fillId="0" borderId="1" xfId="0" applyNumberFormat="1" applyBorder="1" applyAlignment="1">
      <alignment horizontal="center"/>
    </xf>
    <xf numFmtId="21" fontId="0" fillId="3" borderId="1" xfId="0" applyNumberFormat="1" applyFill="1" applyBorder="1" applyAlignment="1">
      <alignment horizontal="center"/>
    </xf>
    <xf numFmtId="0" fontId="0" fillId="0" borderId="1" xfId="0" applyBorder="1" applyAlignment="1">
      <alignment horizontal="center"/>
    </xf>
    <xf numFmtId="21" fontId="0" fillId="0" borderId="1" xfId="0" applyNumberFormat="1" applyFill="1" applyBorder="1" applyAlignment="1">
      <alignment horizontal="center"/>
    </xf>
    <xf numFmtId="46" fontId="6" fillId="0" borderId="1" xfId="0" applyNumberFormat="1" applyFont="1" applyBorder="1" applyAlignment="1">
      <alignment horizontal="center"/>
    </xf>
    <xf numFmtId="46" fontId="6" fillId="4" borderId="1" xfId="0" applyNumberFormat="1" applyFont="1" applyFill="1" applyBorder="1" applyAlignment="1">
      <alignment horizontal="center"/>
    </xf>
    <xf numFmtId="0" fontId="0" fillId="0" borderId="1" xfId="0" applyFill="1" applyBorder="1"/>
    <xf numFmtId="0" fontId="6" fillId="0" borderId="1" xfId="0" applyFont="1" applyFill="1" applyBorder="1"/>
    <xf numFmtId="0" fontId="0" fillId="0" borderId="2" xfId="0" applyBorder="1"/>
    <xf numFmtId="2" fontId="0" fillId="0" borderId="0" xfId="1" applyNumberFormat="1" applyFont="1"/>
    <xf numFmtId="0" fontId="6" fillId="0" borderId="1" xfId="0" applyNumberFormat="1" applyFont="1" applyFill="1" applyBorder="1" applyAlignment="1">
      <alignment horizontal="center"/>
    </xf>
    <xf numFmtId="0" fontId="3" fillId="0" borderId="1" xfId="0" applyFont="1" applyBorder="1"/>
    <xf numFmtId="0" fontId="2" fillId="0" borderId="1" xfId="0" applyFont="1" applyBorder="1"/>
    <xf numFmtId="0" fontId="4" fillId="0" borderId="1" xfId="0" applyFont="1" applyBorder="1"/>
    <xf numFmtId="0" fontId="9" fillId="0" borderId="0" xfId="0" applyFont="1"/>
  </cellXfs>
  <cellStyles count="3">
    <cellStyle name="Komma" xfId="1" builtinId="3"/>
    <cellStyle name="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6367</xdr:colOff>
      <xdr:row>0</xdr:row>
      <xdr:rowOff>289560</xdr:rowOff>
    </xdr:from>
    <xdr:to>
      <xdr:col>17</xdr:col>
      <xdr:colOff>91438</xdr:colOff>
      <xdr:row>21</xdr:row>
      <xdr:rowOff>60959</xdr:rowOff>
    </xdr:to>
    <xdr:pic>
      <xdr:nvPicPr>
        <xdr:cNvPr id="2" name="Billede 1">
          <a:extLst>
            <a:ext uri="{FF2B5EF4-FFF2-40B4-BE49-F238E27FC236}">
              <a16:creationId xmlns:a16="http://schemas.microsoft.com/office/drawing/2014/main" id="{A031C7C3-146C-62E4-248F-C3F0F3907C0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009"/>
        <a:stretch/>
      </xdr:blipFill>
      <xdr:spPr bwMode="auto">
        <a:xfrm>
          <a:off x="8342647" y="289560"/>
          <a:ext cx="4961871" cy="3726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23</xdr:row>
      <xdr:rowOff>91440</xdr:rowOff>
    </xdr:from>
    <xdr:to>
      <xdr:col>21</xdr:col>
      <xdr:colOff>129540</xdr:colOff>
      <xdr:row>39</xdr:row>
      <xdr:rowOff>67547</xdr:rowOff>
    </xdr:to>
    <xdr:pic>
      <xdr:nvPicPr>
        <xdr:cNvPr id="3" name="Billede 2">
          <a:extLst>
            <a:ext uri="{FF2B5EF4-FFF2-40B4-BE49-F238E27FC236}">
              <a16:creationId xmlns:a16="http://schemas.microsoft.com/office/drawing/2014/main" id="{D1DC8EF6-B00F-EC37-BDA6-3F64C066EF4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5013" b="23010"/>
        <a:stretch/>
      </xdr:blipFill>
      <xdr:spPr bwMode="auto">
        <a:xfrm>
          <a:off x="8336280" y="4411980"/>
          <a:ext cx="7444740" cy="290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587941</xdr:colOff>
      <xdr:row>41</xdr:row>
      <xdr:rowOff>106680</xdr:rowOff>
    </xdr:from>
    <xdr:to>
      <xdr:col>21</xdr:col>
      <xdr:colOff>192376</xdr:colOff>
      <xdr:row>55</xdr:row>
      <xdr:rowOff>45720</xdr:rowOff>
    </xdr:to>
    <xdr:pic>
      <xdr:nvPicPr>
        <xdr:cNvPr id="4" name="Billede 3">
          <a:extLst>
            <a:ext uri="{FF2B5EF4-FFF2-40B4-BE49-F238E27FC236}">
              <a16:creationId xmlns:a16="http://schemas.microsoft.com/office/drawing/2014/main" id="{9215C3BA-58F7-8F0A-DA3B-B3F57006ACBE}"/>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2126" b="12356"/>
        <a:stretch/>
      </xdr:blipFill>
      <xdr:spPr bwMode="auto">
        <a:xfrm>
          <a:off x="8314621" y="7719060"/>
          <a:ext cx="7529235" cy="249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7619</xdr:colOff>
      <xdr:row>58</xdr:row>
      <xdr:rowOff>137159</xdr:rowOff>
    </xdr:from>
    <xdr:to>
      <xdr:col>21</xdr:col>
      <xdr:colOff>226748</xdr:colOff>
      <xdr:row>74</xdr:row>
      <xdr:rowOff>30480</xdr:rowOff>
    </xdr:to>
    <xdr:pic>
      <xdr:nvPicPr>
        <xdr:cNvPr id="5" name="Billede 4">
          <a:extLst>
            <a:ext uri="{FF2B5EF4-FFF2-40B4-BE49-F238E27FC236}">
              <a16:creationId xmlns:a16="http://schemas.microsoft.com/office/drawing/2014/main" id="{EA02DF64-9967-4D51-10E6-2FE565883BD6}"/>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533" b="28941"/>
        <a:stretch/>
      </xdr:blipFill>
      <xdr:spPr bwMode="auto">
        <a:xfrm>
          <a:off x="8343899" y="10858499"/>
          <a:ext cx="7534329" cy="2819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h-site.dk/kommuneserie-oest-6/?fbclid=IwY2xjawJgblxleHRuA2FlbQIxMAABHiH3Hb_Vg4JrWj3mXG1Jq41hegamKqI3BGxN6UKiy-Ke0bj2k2YjfkmQOhgn_aem_BzVQO7B1trCAogIGSGu-vQ"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0"/>
  <sheetViews>
    <sheetView workbookViewId="0">
      <selection activeCell="C5" sqref="C5"/>
    </sheetView>
  </sheetViews>
  <sheetFormatPr defaultRowHeight="14.4" x14ac:dyDescent="0.3"/>
  <cols>
    <col min="1" max="1" width="25.33203125" customWidth="1"/>
  </cols>
  <sheetData>
    <row r="1" spans="1:5" ht="23.4" x14ac:dyDescent="0.45">
      <c r="A1" s="2" t="s">
        <v>69</v>
      </c>
      <c r="B1" s="1"/>
      <c r="C1" s="1"/>
      <c r="D1" s="1"/>
    </row>
    <row r="2" spans="1:5" ht="18" x14ac:dyDescent="0.35">
      <c r="A2" s="22" t="s">
        <v>4</v>
      </c>
      <c r="B2" s="23" t="s">
        <v>76</v>
      </c>
    </row>
    <row r="3" spans="1:5" x14ac:dyDescent="0.3">
      <c r="A3" s="10" t="s">
        <v>81</v>
      </c>
      <c r="B3" s="11">
        <v>0.20413194444444444</v>
      </c>
      <c r="E3" t="s">
        <v>95</v>
      </c>
    </row>
    <row r="4" spans="1:5" x14ac:dyDescent="0.3">
      <c r="A4" s="10" t="s">
        <v>25</v>
      </c>
      <c r="B4" s="11">
        <v>0.19730324074074074</v>
      </c>
      <c r="E4" t="s">
        <v>96</v>
      </c>
    </row>
    <row r="5" spans="1:5" x14ac:dyDescent="0.3">
      <c r="A5" s="10" t="s">
        <v>66</v>
      </c>
      <c r="B5" s="11">
        <v>0.16245370370370371</v>
      </c>
      <c r="E5" t="s">
        <v>97</v>
      </c>
    </row>
    <row r="6" spans="1:5" x14ac:dyDescent="0.3">
      <c r="A6" s="10" t="s">
        <v>43</v>
      </c>
      <c r="B6" s="13" t="s">
        <v>94</v>
      </c>
      <c r="E6" t="s">
        <v>105</v>
      </c>
    </row>
    <row r="7" spans="1:5" x14ac:dyDescent="0.3">
      <c r="A7" s="10" t="s">
        <v>59</v>
      </c>
      <c r="B7" s="11">
        <v>0.1491898148148148</v>
      </c>
      <c r="E7" t="s">
        <v>98</v>
      </c>
    </row>
    <row r="8" spans="1:5" x14ac:dyDescent="0.3">
      <c r="A8" s="10" t="s">
        <v>55</v>
      </c>
      <c r="B8" s="11">
        <v>0.15300925925925926</v>
      </c>
    </row>
    <row r="9" spans="1:5" x14ac:dyDescent="0.3">
      <c r="A9" s="10" t="s">
        <v>41</v>
      </c>
      <c r="B9" s="11">
        <v>0.1973148148148148</v>
      </c>
    </row>
    <row r="10" spans="1:5" x14ac:dyDescent="0.3">
      <c r="A10" s="10" t="s">
        <v>1</v>
      </c>
      <c r="B10" s="11">
        <v>0.14003472222222221</v>
      </c>
    </row>
    <row r="11" spans="1:5" x14ac:dyDescent="0.3">
      <c r="A11" s="10" t="s">
        <v>6</v>
      </c>
      <c r="B11" s="11">
        <v>0.2324074074074074</v>
      </c>
    </row>
    <row r="12" spans="1:5" x14ac:dyDescent="0.3">
      <c r="A12" s="10" t="s">
        <v>35</v>
      </c>
      <c r="B12" s="11">
        <v>0.18934027777777779</v>
      </c>
    </row>
    <row r="13" spans="1:5" x14ac:dyDescent="0.3">
      <c r="A13" s="10" t="s">
        <v>38</v>
      </c>
      <c r="B13" s="11">
        <v>0.18471064814814814</v>
      </c>
    </row>
    <row r="14" spans="1:5" x14ac:dyDescent="0.3">
      <c r="A14" s="10" t="s">
        <v>58</v>
      </c>
      <c r="B14" s="13" t="s">
        <v>94</v>
      </c>
    </row>
    <row r="15" spans="1:5" x14ac:dyDescent="0.3">
      <c r="A15" s="10" t="s">
        <v>39</v>
      </c>
      <c r="B15" s="11">
        <v>0.18471064814814814</v>
      </c>
    </row>
    <row r="16" spans="1:5" x14ac:dyDescent="0.3">
      <c r="A16" s="10" t="s">
        <v>9</v>
      </c>
      <c r="B16" s="11">
        <v>0.20734953703703704</v>
      </c>
    </row>
    <row r="17" spans="1:2" x14ac:dyDescent="0.3">
      <c r="A17" s="10" t="s">
        <v>30</v>
      </c>
      <c r="B17" s="11">
        <v>0.17136574074074074</v>
      </c>
    </row>
    <row r="18" spans="1:2" x14ac:dyDescent="0.3">
      <c r="A18" s="10" t="s">
        <v>65</v>
      </c>
      <c r="B18" s="11">
        <v>0.19649305555555555</v>
      </c>
    </row>
    <row r="19" spans="1:2" x14ac:dyDescent="0.3">
      <c r="A19" s="10" t="s">
        <v>13</v>
      </c>
      <c r="B19" s="11">
        <v>0.16625000000000001</v>
      </c>
    </row>
    <row r="20" spans="1:2" x14ac:dyDescent="0.3">
      <c r="A20" s="10" t="s">
        <v>135</v>
      </c>
      <c r="B20" s="11">
        <v>0.16119212962962962</v>
      </c>
    </row>
    <row r="21" spans="1:2" x14ac:dyDescent="0.3">
      <c r="A21" s="10" t="s">
        <v>57</v>
      </c>
      <c r="B21" s="11">
        <v>0.16403935185185184</v>
      </c>
    </row>
    <row r="22" spans="1:2" x14ac:dyDescent="0.3">
      <c r="A22" s="10" t="s">
        <v>56</v>
      </c>
      <c r="B22" s="11">
        <v>0.20734953703703704</v>
      </c>
    </row>
    <row r="23" spans="1:2" x14ac:dyDescent="0.3">
      <c r="A23" s="10" t="s">
        <v>49</v>
      </c>
      <c r="B23" s="11">
        <v>0.17120370370370369</v>
      </c>
    </row>
    <row r="24" spans="1:2" x14ac:dyDescent="0.3">
      <c r="A24" s="10" t="s">
        <v>33</v>
      </c>
      <c r="B24" s="11">
        <v>0.16119212962962962</v>
      </c>
    </row>
    <row r="25" spans="1:2" x14ac:dyDescent="0.3">
      <c r="A25" s="10" t="s">
        <v>21</v>
      </c>
      <c r="B25" s="11">
        <v>0.21875</v>
      </c>
    </row>
    <row r="26" spans="1:2" x14ac:dyDescent="0.3">
      <c r="A26" s="10" t="s">
        <v>134</v>
      </c>
      <c r="B26" s="11">
        <v>0.20877314814814815</v>
      </c>
    </row>
    <row r="27" spans="1:2" x14ac:dyDescent="0.3">
      <c r="A27" s="10" t="s">
        <v>50</v>
      </c>
      <c r="B27" s="11">
        <v>0.23732638888888888</v>
      </c>
    </row>
    <row r="28" spans="1:2" x14ac:dyDescent="0.3">
      <c r="A28" s="10" t="s">
        <v>62</v>
      </c>
      <c r="B28" s="11">
        <v>0.1597337962962963</v>
      </c>
    </row>
    <row r="29" spans="1:2" x14ac:dyDescent="0.3">
      <c r="A29" s="10" t="s">
        <v>27</v>
      </c>
      <c r="B29" s="11">
        <v>0.16207175925925926</v>
      </c>
    </row>
    <row r="30" spans="1:2" x14ac:dyDescent="0.3">
      <c r="A30" s="10" t="s">
        <v>36</v>
      </c>
      <c r="B30" s="11">
        <v>0.20734953703703704</v>
      </c>
    </row>
    <row r="31" spans="1:2" x14ac:dyDescent="0.3">
      <c r="A31" s="10" t="s">
        <v>28</v>
      </c>
      <c r="B31" s="11">
        <v>0.17592592592592593</v>
      </c>
    </row>
    <row r="32" spans="1:2" x14ac:dyDescent="0.3">
      <c r="A32" s="10" t="s">
        <v>64</v>
      </c>
      <c r="B32" s="11">
        <v>0.16119212962962962</v>
      </c>
    </row>
    <row r="33" spans="1:2" x14ac:dyDescent="0.3">
      <c r="A33" s="10" t="s">
        <v>0</v>
      </c>
      <c r="B33" s="11">
        <v>0.21458333333333332</v>
      </c>
    </row>
    <row r="34" spans="1:2" x14ac:dyDescent="0.3">
      <c r="A34" s="10" t="s">
        <v>8</v>
      </c>
      <c r="B34" s="11">
        <v>0.24288194444444444</v>
      </c>
    </row>
    <row r="35" spans="1:2" x14ac:dyDescent="0.3">
      <c r="A35" s="10" t="s">
        <v>51</v>
      </c>
      <c r="B35" s="11">
        <v>0.21032407407407408</v>
      </c>
    </row>
    <row r="36" spans="1:2" x14ac:dyDescent="0.3">
      <c r="A36" s="10" t="s">
        <v>40</v>
      </c>
      <c r="B36" s="11">
        <v>0.16403935185185184</v>
      </c>
    </row>
    <row r="37" spans="1:2" x14ac:dyDescent="0.3">
      <c r="A37" s="10" t="s">
        <v>63</v>
      </c>
      <c r="B37" s="11">
        <v>0.15236111111111111</v>
      </c>
    </row>
    <row r="38" spans="1:2" x14ac:dyDescent="0.3">
      <c r="A38" s="10" t="s">
        <v>22</v>
      </c>
      <c r="B38" s="11">
        <v>0.16119212962962962</v>
      </c>
    </row>
    <row r="39" spans="1:2" x14ac:dyDescent="0.3">
      <c r="A39" s="10" t="s">
        <v>44</v>
      </c>
      <c r="B39" s="11">
        <v>0.25509259259259259</v>
      </c>
    </row>
    <row r="40" spans="1:2" x14ac:dyDescent="0.3">
      <c r="A40" s="10" t="s">
        <v>61</v>
      </c>
      <c r="B40" s="11">
        <v>0.22902777777777777</v>
      </c>
    </row>
    <row r="41" spans="1:2" x14ac:dyDescent="0.3">
      <c r="A41" s="10" t="s">
        <v>12</v>
      </c>
      <c r="B41" s="11">
        <v>0.17627314814814815</v>
      </c>
    </row>
    <row r="42" spans="1:2" x14ac:dyDescent="0.3">
      <c r="A42" s="10" t="s">
        <v>16</v>
      </c>
      <c r="B42" s="11">
        <v>0.20734953703703704</v>
      </c>
    </row>
    <row r="43" spans="1:2" x14ac:dyDescent="0.3">
      <c r="A43" s="10" t="s">
        <v>7</v>
      </c>
      <c r="B43" s="11">
        <v>0.2324074074074074</v>
      </c>
    </row>
    <row r="44" spans="1:2" x14ac:dyDescent="0.3">
      <c r="A44" s="10" t="s">
        <v>23</v>
      </c>
      <c r="B44" s="11">
        <v>0.17592592592592593</v>
      </c>
    </row>
    <row r="45" spans="1:2" x14ac:dyDescent="0.3">
      <c r="A45" s="10" t="s">
        <v>67</v>
      </c>
      <c r="B45" s="11">
        <v>0.18158564814814815</v>
      </c>
    </row>
    <row r="46" spans="1:2" x14ac:dyDescent="0.3">
      <c r="A46" s="10" t="s">
        <v>53</v>
      </c>
      <c r="B46" s="11">
        <v>0.20413194444444444</v>
      </c>
    </row>
    <row r="47" spans="1:2" x14ac:dyDescent="0.3">
      <c r="A47" s="10" t="s">
        <v>3</v>
      </c>
      <c r="B47" s="11">
        <v>0.17119212962962962</v>
      </c>
    </row>
    <row r="48" spans="1:2" x14ac:dyDescent="0.3">
      <c r="A48" s="10"/>
      <c r="B48" s="13"/>
    </row>
    <row r="49" spans="1:2" ht="18" x14ac:dyDescent="0.35">
      <c r="A49" s="22" t="s">
        <v>5</v>
      </c>
      <c r="B49" s="13"/>
    </row>
    <row r="50" spans="1:2" x14ac:dyDescent="0.3">
      <c r="A50" s="10" t="s">
        <v>20</v>
      </c>
      <c r="B50" s="11">
        <v>9.2488425925925932E-2</v>
      </c>
    </row>
    <row r="51" spans="1:2" x14ac:dyDescent="0.3">
      <c r="A51" s="10" t="s">
        <v>32</v>
      </c>
      <c r="B51" s="11">
        <v>0.10369212962962963</v>
      </c>
    </row>
    <row r="52" spans="1:2" x14ac:dyDescent="0.3">
      <c r="A52" s="10" t="s">
        <v>48</v>
      </c>
      <c r="B52" s="11">
        <v>9.4722222222222222E-2</v>
      </c>
    </row>
    <row r="53" spans="1:2" x14ac:dyDescent="0.3">
      <c r="A53" s="10" t="s">
        <v>60</v>
      </c>
      <c r="B53" s="11">
        <v>0.10538194444444444</v>
      </c>
    </row>
    <row r="54" spans="1:2" x14ac:dyDescent="0.3">
      <c r="A54" s="10" t="s">
        <v>45</v>
      </c>
      <c r="B54" s="11">
        <v>0.10846064814814815</v>
      </c>
    </row>
    <row r="55" spans="1:2" x14ac:dyDescent="0.3">
      <c r="A55" s="10" t="s">
        <v>34</v>
      </c>
      <c r="B55" s="11">
        <v>0.10989583333333333</v>
      </c>
    </row>
    <row r="56" spans="1:2" x14ac:dyDescent="0.3">
      <c r="A56" s="10" t="s">
        <v>24</v>
      </c>
      <c r="B56" s="11">
        <v>0.1090162037037037</v>
      </c>
    </row>
    <row r="57" spans="1:2" x14ac:dyDescent="0.3">
      <c r="A57" s="10" t="s">
        <v>11</v>
      </c>
      <c r="B57" s="11">
        <v>0.10369212962962963</v>
      </c>
    </row>
    <row r="58" spans="1:2" x14ac:dyDescent="0.3">
      <c r="A58" s="10" t="s">
        <v>47</v>
      </c>
      <c r="B58" s="11">
        <v>0.10590277777777778</v>
      </c>
    </row>
    <row r="59" spans="1:2" x14ac:dyDescent="0.3">
      <c r="A59" s="10" t="s">
        <v>19</v>
      </c>
      <c r="B59" s="11">
        <v>9.886574074074074E-2</v>
      </c>
    </row>
    <row r="60" spans="1:2" x14ac:dyDescent="0.3">
      <c r="A60" s="10" t="s">
        <v>15</v>
      </c>
      <c r="B60" s="11">
        <v>9.4722222222222222E-2</v>
      </c>
    </row>
    <row r="61" spans="1:2" x14ac:dyDescent="0.3">
      <c r="A61" s="10" t="s">
        <v>52</v>
      </c>
      <c r="B61" s="11">
        <v>9.886574074074074E-2</v>
      </c>
    </row>
    <row r="62" spans="1:2" x14ac:dyDescent="0.3">
      <c r="A62" s="10" t="s">
        <v>17</v>
      </c>
      <c r="B62" s="11">
        <v>0.10347222222222222</v>
      </c>
    </row>
    <row r="63" spans="1:2" x14ac:dyDescent="0.3">
      <c r="A63" s="10" t="s">
        <v>26</v>
      </c>
      <c r="B63" s="11">
        <v>8.4340277777777778E-2</v>
      </c>
    </row>
    <row r="64" spans="1:2" x14ac:dyDescent="0.3">
      <c r="A64" s="10" t="s">
        <v>46</v>
      </c>
      <c r="B64" s="11">
        <v>0.10590277777777778</v>
      </c>
    </row>
    <row r="65" spans="1:2" x14ac:dyDescent="0.3">
      <c r="A65" s="10" t="s">
        <v>31</v>
      </c>
      <c r="B65" s="11">
        <v>8.8124999999999995E-2</v>
      </c>
    </row>
    <row r="66" spans="1:2" x14ac:dyDescent="0.3">
      <c r="A66" s="10" t="s">
        <v>14</v>
      </c>
      <c r="B66" s="11">
        <v>9.1064814814814821E-2</v>
      </c>
    </row>
    <row r="67" spans="1:2" x14ac:dyDescent="0.3">
      <c r="A67" s="10" t="s">
        <v>42</v>
      </c>
      <c r="B67" s="11">
        <v>0.10989583333333333</v>
      </c>
    </row>
    <row r="68" spans="1:2" x14ac:dyDescent="0.3">
      <c r="A68" s="10" t="s">
        <v>37</v>
      </c>
      <c r="B68" s="11">
        <v>9.2361111111111116E-2</v>
      </c>
    </row>
    <row r="69" spans="1:2" x14ac:dyDescent="0.3">
      <c r="A69" s="10" t="s">
        <v>18</v>
      </c>
      <c r="B69" s="11">
        <v>9.8622685185185188E-2</v>
      </c>
    </row>
    <row r="70" spans="1:2" x14ac:dyDescent="0.3">
      <c r="A70" s="10" t="s">
        <v>10</v>
      </c>
      <c r="B70" s="11">
        <v>0.10146990740740741</v>
      </c>
    </row>
  </sheetData>
  <sortState xmlns:xlrd2="http://schemas.microsoft.com/office/spreadsheetml/2017/richdata2" ref="A53:A70">
    <sortCondition ref="A53:A7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4"/>
  <sheetViews>
    <sheetView workbookViewId="0">
      <selection activeCell="C6" sqref="C6"/>
    </sheetView>
  </sheetViews>
  <sheetFormatPr defaultRowHeight="14.4" x14ac:dyDescent="0.3"/>
  <cols>
    <col min="1" max="1" width="23" customWidth="1"/>
    <col min="2" max="3" width="10" customWidth="1"/>
  </cols>
  <sheetData>
    <row r="1" spans="1:6" ht="23.4" x14ac:dyDescent="0.45">
      <c r="A1" s="2" t="s">
        <v>70</v>
      </c>
      <c r="B1" s="1"/>
      <c r="C1" s="1"/>
      <c r="D1" s="1"/>
    </row>
    <row r="2" spans="1:6" ht="18" x14ac:dyDescent="0.35">
      <c r="A2" s="22" t="s">
        <v>4</v>
      </c>
      <c r="B2" s="23" t="s">
        <v>76</v>
      </c>
    </row>
    <row r="3" spans="1:6" x14ac:dyDescent="0.3">
      <c r="A3" s="10" t="s">
        <v>100</v>
      </c>
      <c r="B3" s="11">
        <v>0.17484953703703704</v>
      </c>
      <c r="F3" t="s">
        <v>101</v>
      </c>
    </row>
    <row r="4" spans="1:6" x14ac:dyDescent="0.3">
      <c r="A4" s="10" t="s">
        <v>81</v>
      </c>
      <c r="B4" s="11">
        <v>0.21188657407407407</v>
      </c>
      <c r="F4" t="s">
        <v>103</v>
      </c>
    </row>
    <row r="5" spans="1:6" x14ac:dyDescent="0.3">
      <c r="A5" s="10" t="s">
        <v>136</v>
      </c>
      <c r="B5" s="11">
        <v>0.19730324074074074</v>
      </c>
      <c r="F5" t="s">
        <v>104</v>
      </c>
    </row>
    <row r="6" spans="1:6" x14ac:dyDescent="0.3">
      <c r="A6" s="10" t="s">
        <v>83</v>
      </c>
      <c r="B6" s="11">
        <v>0.23013888888888889</v>
      </c>
      <c r="F6" t="s">
        <v>102</v>
      </c>
    </row>
    <row r="7" spans="1:6" x14ac:dyDescent="0.3">
      <c r="A7" s="10" t="s">
        <v>66</v>
      </c>
      <c r="B7" s="11">
        <v>0.17212962962962963</v>
      </c>
      <c r="F7" s="25" t="s">
        <v>137</v>
      </c>
    </row>
    <row r="8" spans="1:6" x14ac:dyDescent="0.3">
      <c r="A8" s="10" t="s">
        <v>86</v>
      </c>
      <c r="B8" s="11">
        <v>0.22119212962962964</v>
      </c>
    </row>
    <row r="9" spans="1:6" x14ac:dyDescent="0.3">
      <c r="A9" s="10" t="s">
        <v>59</v>
      </c>
      <c r="B9" s="11">
        <v>0.15278935185185186</v>
      </c>
    </row>
    <row r="10" spans="1:6" x14ac:dyDescent="0.3">
      <c r="A10" s="10" t="s">
        <v>55</v>
      </c>
      <c r="B10" s="11">
        <v>0.15884259259259259</v>
      </c>
    </row>
    <row r="11" spans="1:6" x14ac:dyDescent="0.3">
      <c r="A11" s="10" t="s">
        <v>41</v>
      </c>
      <c r="B11" s="11">
        <v>0.19733796296296297</v>
      </c>
    </row>
    <row r="12" spans="1:6" x14ac:dyDescent="0.3">
      <c r="A12" s="10" t="s">
        <v>1</v>
      </c>
      <c r="B12" s="11">
        <v>0.144375</v>
      </c>
    </row>
    <row r="13" spans="1:6" x14ac:dyDescent="0.3">
      <c r="A13" s="10" t="s">
        <v>6</v>
      </c>
      <c r="B13" s="11">
        <v>0.22908564814814814</v>
      </c>
    </row>
    <row r="14" spans="1:6" x14ac:dyDescent="0.3">
      <c r="A14" s="10" t="s">
        <v>91</v>
      </c>
      <c r="B14" s="11">
        <v>0.18201388888888889</v>
      </c>
    </row>
    <row r="15" spans="1:6" x14ac:dyDescent="0.3">
      <c r="A15" s="10" t="s">
        <v>35</v>
      </c>
      <c r="B15" s="11">
        <v>0.19358796296296296</v>
      </c>
    </row>
    <row r="16" spans="1:6" x14ac:dyDescent="0.3">
      <c r="A16" s="10" t="s">
        <v>34</v>
      </c>
      <c r="B16" s="11">
        <v>0.2349074074074074</v>
      </c>
    </row>
    <row r="17" spans="1:2" x14ac:dyDescent="0.3">
      <c r="A17" s="10" t="s">
        <v>38</v>
      </c>
      <c r="B17" s="11">
        <v>0.17996527777777777</v>
      </c>
    </row>
    <row r="18" spans="1:2" x14ac:dyDescent="0.3">
      <c r="A18" s="10" t="s">
        <v>39</v>
      </c>
      <c r="B18" s="11">
        <v>0.19703703703703704</v>
      </c>
    </row>
    <row r="19" spans="1:2" x14ac:dyDescent="0.3">
      <c r="A19" s="10" t="s">
        <v>9</v>
      </c>
      <c r="B19" s="11">
        <v>0.21820601851851851</v>
      </c>
    </row>
    <row r="20" spans="1:2" x14ac:dyDescent="0.3">
      <c r="A20" s="10" t="s">
        <v>30</v>
      </c>
      <c r="B20" s="11">
        <v>0.16104166666666667</v>
      </c>
    </row>
    <row r="21" spans="1:2" x14ac:dyDescent="0.3">
      <c r="A21" s="10" t="s">
        <v>65</v>
      </c>
      <c r="B21" s="11">
        <v>0.20306712962962964</v>
      </c>
    </row>
    <row r="22" spans="1:2" x14ac:dyDescent="0.3">
      <c r="A22" s="10" t="s">
        <v>13</v>
      </c>
      <c r="B22" s="11">
        <v>0.18118055555555557</v>
      </c>
    </row>
    <row r="23" spans="1:2" x14ac:dyDescent="0.3">
      <c r="A23" s="10" t="s">
        <v>85</v>
      </c>
      <c r="B23" s="11">
        <v>0.18993055555555555</v>
      </c>
    </row>
    <row r="24" spans="1:2" x14ac:dyDescent="0.3">
      <c r="A24" s="10" t="s">
        <v>72</v>
      </c>
      <c r="B24" s="11">
        <v>0.15866898148148148</v>
      </c>
    </row>
    <row r="25" spans="1:2" x14ac:dyDescent="0.3">
      <c r="A25" s="10" t="s">
        <v>84</v>
      </c>
      <c r="B25" s="13" t="s">
        <v>94</v>
      </c>
    </row>
    <row r="26" spans="1:2" x14ac:dyDescent="0.3">
      <c r="A26" s="10" t="s">
        <v>57</v>
      </c>
      <c r="B26" s="11">
        <v>0.17234953703703704</v>
      </c>
    </row>
    <row r="27" spans="1:2" x14ac:dyDescent="0.3">
      <c r="A27" s="10" t="s">
        <v>49</v>
      </c>
      <c r="B27" s="11">
        <v>0.17459490740740741</v>
      </c>
    </row>
    <row r="28" spans="1:2" x14ac:dyDescent="0.3">
      <c r="A28" s="10" t="s">
        <v>33</v>
      </c>
      <c r="B28" s="11">
        <v>0.17484953703703704</v>
      </c>
    </row>
    <row r="29" spans="1:2" x14ac:dyDescent="0.3">
      <c r="A29" s="10" t="s">
        <v>21</v>
      </c>
      <c r="B29" s="11">
        <v>0.2349074074074074</v>
      </c>
    </row>
    <row r="30" spans="1:2" x14ac:dyDescent="0.3">
      <c r="A30" s="10" t="s">
        <v>54</v>
      </c>
      <c r="B30" s="11">
        <v>0.22118055555555555</v>
      </c>
    </row>
    <row r="31" spans="1:2" x14ac:dyDescent="0.3">
      <c r="A31" s="10" t="s">
        <v>50</v>
      </c>
      <c r="B31" s="11">
        <v>0.24118055555555556</v>
      </c>
    </row>
    <row r="32" spans="1:2" x14ac:dyDescent="0.3">
      <c r="A32" s="10" t="s">
        <v>62</v>
      </c>
      <c r="B32" s="11">
        <v>0.15986111111111112</v>
      </c>
    </row>
    <row r="33" spans="1:2" x14ac:dyDescent="0.3">
      <c r="A33" s="10" t="s">
        <v>92</v>
      </c>
      <c r="B33" s="11">
        <v>0.18290509259259261</v>
      </c>
    </row>
    <row r="34" spans="1:2" x14ac:dyDescent="0.3">
      <c r="A34" s="10" t="s">
        <v>2</v>
      </c>
      <c r="B34" s="11">
        <v>0.19387731481481482</v>
      </c>
    </row>
    <row r="35" spans="1:2" x14ac:dyDescent="0.3">
      <c r="A35" s="10" t="s">
        <v>27</v>
      </c>
      <c r="B35" s="11">
        <v>0.15987268518518519</v>
      </c>
    </row>
    <row r="36" spans="1:2" x14ac:dyDescent="0.3">
      <c r="A36" s="10" t="s">
        <v>36</v>
      </c>
      <c r="B36" s="11">
        <v>0.20306712962962964</v>
      </c>
    </row>
    <row r="37" spans="1:2" x14ac:dyDescent="0.3">
      <c r="A37" s="10" t="s">
        <v>28</v>
      </c>
      <c r="B37" s="11">
        <v>0.18375</v>
      </c>
    </row>
    <row r="38" spans="1:2" x14ac:dyDescent="0.3">
      <c r="A38" s="10" t="s">
        <v>42</v>
      </c>
      <c r="B38" s="11">
        <v>0.23136574074074073</v>
      </c>
    </row>
    <row r="39" spans="1:2" x14ac:dyDescent="0.3">
      <c r="A39" s="10" t="s">
        <v>64</v>
      </c>
      <c r="B39" s="11">
        <v>0.15866898148148148</v>
      </c>
    </row>
    <row r="40" spans="1:2" x14ac:dyDescent="0.3">
      <c r="A40" s="10" t="s">
        <v>0</v>
      </c>
      <c r="B40" s="11">
        <v>0.23449074074074075</v>
      </c>
    </row>
    <row r="41" spans="1:2" x14ac:dyDescent="0.3">
      <c r="A41" s="10" t="s">
        <v>8</v>
      </c>
      <c r="B41" s="11">
        <v>0.24034722222222221</v>
      </c>
    </row>
    <row r="42" spans="1:2" x14ac:dyDescent="0.3">
      <c r="A42" s="10" t="s">
        <v>40</v>
      </c>
      <c r="B42" s="11">
        <v>0.17234953703703704</v>
      </c>
    </row>
    <row r="43" spans="1:2" x14ac:dyDescent="0.3">
      <c r="A43" s="10" t="s">
        <v>63</v>
      </c>
      <c r="B43" s="11">
        <v>0.144375</v>
      </c>
    </row>
    <row r="44" spans="1:2" x14ac:dyDescent="0.3">
      <c r="A44" s="10" t="s">
        <v>22</v>
      </c>
      <c r="B44" s="11">
        <v>0.16083333333333333</v>
      </c>
    </row>
    <row r="45" spans="1:2" x14ac:dyDescent="0.3">
      <c r="A45" s="10" t="s">
        <v>44</v>
      </c>
      <c r="B45" s="11">
        <v>0.2349074074074074</v>
      </c>
    </row>
    <row r="46" spans="1:2" x14ac:dyDescent="0.3">
      <c r="A46" s="10" t="s">
        <v>12</v>
      </c>
      <c r="B46" s="11">
        <v>0.1675462962962963</v>
      </c>
    </row>
    <row r="47" spans="1:2" x14ac:dyDescent="0.3">
      <c r="A47" s="10" t="s">
        <v>89</v>
      </c>
      <c r="B47" s="11">
        <v>0.16104166666666667</v>
      </c>
    </row>
    <row r="48" spans="1:2" x14ac:dyDescent="0.3">
      <c r="A48" s="10" t="s">
        <v>99</v>
      </c>
      <c r="B48" s="11">
        <v>0.16104166666666667</v>
      </c>
    </row>
    <row r="49" spans="1:2" x14ac:dyDescent="0.3">
      <c r="A49" s="10" t="s">
        <v>16</v>
      </c>
      <c r="B49" s="11">
        <v>0.18665509259259258</v>
      </c>
    </row>
    <row r="50" spans="1:2" x14ac:dyDescent="0.3">
      <c r="A50" s="10" t="s">
        <v>7</v>
      </c>
      <c r="B50" s="11">
        <v>0.22908564814814814</v>
      </c>
    </row>
    <row r="51" spans="1:2" x14ac:dyDescent="0.3">
      <c r="A51" s="10" t="s">
        <v>93</v>
      </c>
      <c r="B51" s="11">
        <v>0.18847222222222224</v>
      </c>
    </row>
    <row r="52" spans="1:2" x14ac:dyDescent="0.3">
      <c r="A52" s="10" t="s">
        <v>67</v>
      </c>
      <c r="B52" s="11">
        <v>0.18665509259259258</v>
      </c>
    </row>
    <row r="53" spans="1:2" x14ac:dyDescent="0.3">
      <c r="A53" s="10" t="s">
        <v>3</v>
      </c>
      <c r="B53" s="11">
        <v>0.16952546296296298</v>
      </c>
    </row>
    <row r="54" spans="1:2" x14ac:dyDescent="0.3">
      <c r="A54" s="10">
        <v>51</v>
      </c>
      <c r="B54" s="13"/>
    </row>
    <row r="55" spans="1:2" ht="21" x14ac:dyDescent="0.4">
      <c r="A55" s="24" t="s">
        <v>5</v>
      </c>
      <c r="B55" s="13"/>
    </row>
    <row r="56" spans="1:2" x14ac:dyDescent="0.3">
      <c r="A56" s="10" t="s">
        <v>20</v>
      </c>
      <c r="B56" s="11">
        <v>9.3692129629629625E-2</v>
      </c>
    </row>
    <row r="57" spans="1:2" x14ac:dyDescent="0.3">
      <c r="A57" s="10" t="s">
        <v>32</v>
      </c>
      <c r="B57" s="11">
        <v>0.11037037037037037</v>
      </c>
    </row>
    <row r="58" spans="1:2" x14ac:dyDescent="0.3">
      <c r="A58" s="10" t="s">
        <v>79</v>
      </c>
      <c r="B58" s="11">
        <v>0.10497685185185185</v>
      </c>
    </row>
    <row r="59" spans="1:2" x14ac:dyDescent="0.3">
      <c r="A59" s="10" t="s">
        <v>48</v>
      </c>
      <c r="B59" s="11">
        <v>9.3043981481481478E-2</v>
      </c>
    </row>
    <row r="60" spans="1:2" x14ac:dyDescent="0.3">
      <c r="A60" s="10" t="s">
        <v>60</v>
      </c>
      <c r="B60" s="11">
        <v>0.11359953703703704</v>
      </c>
    </row>
    <row r="61" spans="1:2" x14ac:dyDescent="0.3">
      <c r="A61" s="10" t="s">
        <v>80</v>
      </c>
      <c r="B61" s="11">
        <v>7.2581018518518517E-2</v>
      </c>
    </row>
    <row r="62" spans="1:2" x14ac:dyDescent="0.3">
      <c r="A62" s="10" t="s">
        <v>45</v>
      </c>
      <c r="B62" s="11">
        <v>0.10715277777777778</v>
      </c>
    </row>
    <row r="63" spans="1:2" x14ac:dyDescent="0.3">
      <c r="A63" s="10" t="s">
        <v>24</v>
      </c>
      <c r="B63" s="11">
        <v>0.11480324074074075</v>
      </c>
    </row>
    <row r="64" spans="1:2" x14ac:dyDescent="0.3">
      <c r="A64" s="10" t="s">
        <v>11</v>
      </c>
      <c r="B64" s="11">
        <v>0.11037037037037037</v>
      </c>
    </row>
    <row r="65" spans="1:2" x14ac:dyDescent="0.3">
      <c r="A65" s="10" t="s">
        <v>47</v>
      </c>
      <c r="B65" s="11">
        <v>0.12290509259259259</v>
      </c>
    </row>
    <row r="66" spans="1:2" x14ac:dyDescent="0.3">
      <c r="A66" s="10" t="s">
        <v>19</v>
      </c>
      <c r="B66" s="11">
        <v>0.1052199074074074</v>
      </c>
    </row>
    <row r="67" spans="1:2" x14ac:dyDescent="0.3">
      <c r="A67" s="10" t="s">
        <v>15</v>
      </c>
      <c r="B67" s="11">
        <v>9.6828703703703708E-2</v>
      </c>
    </row>
    <row r="68" spans="1:2" x14ac:dyDescent="0.3">
      <c r="A68" s="10" t="s">
        <v>52</v>
      </c>
      <c r="B68" s="11">
        <v>0.1049537037037037</v>
      </c>
    </row>
    <row r="69" spans="1:2" x14ac:dyDescent="0.3">
      <c r="A69" s="10" t="s">
        <v>56</v>
      </c>
      <c r="B69" s="11">
        <v>0.1052199074074074</v>
      </c>
    </row>
    <row r="70" spans="1:2" x14ac:dyDescent="0.3">
      <c r="A70" s="10" t="s">
        <v>17</v>
      </c>
      <c r="B70" s="11">
        <v>0.11555555555555555</v>
      </c>
    </row>
    <row r="71" spans="1:2" x14ac:dyDescent="0.3">
      <c r="A71" s="10" t="s">
        <v>26</v>
      </c>
      <c r="B71" s="11">
        <v>8.8518518518518524E-2</v>
      </c>
    </row>
    <row r="72" spans="1:2" x14ac:dyDescent="0.3">
      <c r="A72" s="10" t="s">
        <v>46</v>
      </c>
      <c r="B72" s="11">
        <v>0.12290509259259259</v>
      </c>
    </row>
    <row r="73" spans="1:2" x14ac:dyDescent="0.3">
      <c r="A73" s="10" t="s">
        <v>31</v>
      </c>
      <c r="B73" s="11">
        <v>9.0520833333333328E-2</v>
      </c>
    </row>
    <row r="74" spans="1:2" x14ac:dyDescent="0.3">
      <c r="A74" s="10" t="s">
        <v>14</v>
      </c>
      <c r="B74" s="11">
        <v>9.9050925925925931E-2</v>
      </c>
    </row>
    <row r="75" spans="1:2" x14ac:dyDescent="0.3">
      <c r="A75" s="10" t="s">
        <v>51</v>
      </c>
      <c r="B75" s="11">
        <v>0.1052199074074074</v>
      </c>
    </row>
    <row r="76" spans="1:2" x14ac:dyDescent="0.3">
      <c r="A76" s="10" t="s">
        <v>61</v>
      </c>
      <c r="B76" s="11">
        <v>0.105</v>
      </c>
    </row>
    <row r="77" spans="1:2" x14ac:dyDescent="0.3">
      <c r="A77" s="10" t="s">
        <v>37</v>
      </c>
      <c r="B77" s="11">
        <v>8.9016203703703708E-2</v>
      </c>
    </row>
    <row r="78" spans="1:2" x14ac:dyDescent="0.3">
      <c r="A78" s="10" t="s">
        <v>18</v>
      </c>
      <c r="B78" s="11">
        <v>0.10498842592592593</v>
      </c>
    </row>
    <row r="79" spans="1:2" x14ac:dyDescent="0.3">
      <c r="A79" s="10" t="s">
        <v>10</v>
      </c>
      <c r="B79" s="11">
        <v>0.10511574074074075</v>
      </c>
    </row>
    <row r="80" spans="1:2" x14ac:dyDescent="0.3">
      <c r="B80" s="3"/>
    </row>
    <row r="81" spans="2:2" x14ac:dyDescent="0.3">
      <c r="B81" s="3"/>
    </row>
    <row r="82" spans="2:2" x14ac:dyDescent="0.3">
      <c r="B82" s="3"/>
    </row>
    <row r="83" spans="2:2" x14ac:dyDescent="0.3">
      <c r="B83" s="3"/>
    </row>
    <row r="84" spans="2:2" x14ac:dyDescent="0.3">
      <c r="B84" s="3"/>
    </row>
  </sheetData>
  <sortState xmlns:xlrd2="http://schemas.microsoft.com/office/spreadsheetml/2017/richdata2" ref="A59:A79">
    <sortCondition ref="A59:A79"/>
  </sortState>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80"/>
  <sheetViews>
    <sheetView tabSelected="1" workbookViewId="0">
      <selection activeCell="D7" sqref="D7"/>
    </sheetView>
  </sheetViews>
  <sheetFormatPr defaultRowHeight="14.4" x14ac:dyDescent="0.3"/>
  <cols>
    <col min="1" max="1" width="21.6640625" customWidth="1"/>
    <col min="2" max="2" width="10.109375" customWidth="1"/>
  </cols>
  <sheetData>
    <row r="1" spans="1:7" ht="23.4" x14ac:dyDescent="0.45">
      <c r="A1" s="2" t="s">
        <v>71</v>
      </c>
      <c r="B1" s="1"/>
      <c r="C1" s="1"/>
      <c r="D1" s="1"/>
    </row>
    <row r="2" spans="1:7" ht="18" x14ac:dyDescent="0.35">
      <c r="A2" s="22" t="s">
        <v>4</v>
      </c>
      <c r="B2" s="23" t="s">
        <v>76</v>
      </c>
    </row>
    <row r="3" spans="1:7" x14ac:dyDescent="0.3">
      <c r="A3" s="10" t="s">
        <v>81</v>
      </c>
      <c r="B3" s="11">
        <v>0.2146875</v>
      </c>
    </row>
    <row r="4" spans="1:7" x14ac:dyDescent="0.3">
      <c r="A4" s="10" t="s">
        <v>66</v>
      </c>
      <c r="B4" s="11">
        <v>0.17125000000000001</v>
      </c>
    </row>
    <row r="5" spans="1:7" x14ac:dyDescent="0.3">
      <c r="A5" s="10" t="s">
        <v>59</v>
      </c>
      <c r="B5" s="11">
        <v>0.15100694444444446</v>
      </c>
    </row>
    <row r="6" spans="1:7" x14ac:dyDescent="0.3">
      <c r="A6" s="10" t="s">
        <v>88</v>
      </c>
      <c r="B6" s="11">
        <v>0.20822916666666666</v>
      </c>
      <c r="F6" t="s">
        <v>82</v>
      </c>
      <c r="G6" s="4" t="s">
        <v>106</v>
      </c>
    </row>
    <row r="7" spans="1:7" x14ac:dyDescent="0.3">
      <c r="A7" s="10" t="s">
        <v>78</v>
      </c>
      <c r="B7" s="11">
        <v>0.21917824074074074</v>
      </c>
      <c r="F7" t="s">
        <v>107</v>
      </c>
    </row>
    <row r="8" spans="1:7" x14ac:dyDescent="0.3">
      <c r="A8" s="10" t="s">
        <v>87</v>
      </c>
      <c r="B8" s="11">
        <v>0.20822916666666666</v>
      </c>
      <c r="F8" t="s">
        <v>108</v>
      </c>
    </row>
    <row r="9" spans="1:7" x14ac:dyDescent="0.3">
      <c r="A9" s="10" t="s">
        <v>55</v>
      </c>
      <c r="B9" s="11">
        <v>0.1590625</v>
      </c>
      <c r="F9" t="s">
        <v>109</v>
      </c>
    </row>
    <row r="10" spans="1:7" x14ac:dyDescent="0.3">
      <c r="A10" s="10" t="s">
        <v>41</v>
      </c>
      <c r="B10" s="11">
        <v>0.17876157407407409</v>
      </c>
      <c r="F10" t="s">
        <v>110</v>
      </c>
    </row>
    <row r="11" spans="1:7" x14ac:dyDescent="0.3">
      <c r="A11" s="10" t="s">
        <v>1</v>
      </c>
      <c r="B11" s="11">
        <v>0.14508101851851851</v>
      </c>
      <c r="F11" t="s">
        <v>111</v>
      </c>
    </row>
    <row r="12" spans="1:7" x14ac:dyDescent="0.3">
      <c r="A12" s="10" t="s">
        <v>6</v>
      </c>
      <c r="B12" s="11">
        <v>0.2515162037037037</v>
      </c>
      <c r="F12" t="s">
        <v>132</v>
      </c>
    </row>
    <row r="13" spans="1:7" x14ac:dyDescent="0.3">
      <c r="A13" s="10" t="s">
        <v>35</v>
      </c>
      <c r="B13" s="11">
        <v>0.18930555555555556</v>
      </c>
      <c r="F13" t="s">
        <v>133</v>
      </c>
    </row>
    <row r="14" spans="1:7" x14ac:dyDescent="0.3">
      <c r="A14" s="10" t="s">
        <v>38</v>
      </c>
      <c r="B14" s="11">
        <v>0.17878472222222222</v>
      </c>
    </row>
    <row r="15" spans="1:7" x14ac:dyDescent="0.3">
      <c r="A15" s="10" t="s">
        <v>9</v>
      </c>
      <c r="B15" s="11">
        <v>0.19880787037037037</v>
      </c>
    </row>
    <row r="16" spans="1:7" x14ac:dyDescent="0.3">
      <c r="A16" s="10" t="s">
        <v>30</v>
      </c>
      <c r="B16" s="11">
        <v>0.17370370370370369</v>
      </c>
    </row>
    <row r="17" spans="1:2" x14ac:dyDescent="0.3">
      <c r="A17" s="10" t="s">
        <v>65</v>
      </c>
      <c r="B17" s="11">
        <v>0.2146875</v>
      </c>
    </row>
    <row r="18" spans="1:2" x14ac:dyDescent="0.3">
      <c r="A18" s="10" t="s">
        <v>13</v>
      </c>
      <c r="B18" s="11">
        <v>0.19119212962962964</v>
      </c>
    </row>
    <row r="19" spans="1:2" x14ac:dyDescent="0.3">
      <c r="A19" s="10" t="s">
        <v>72</v>
      </c>
      <c r="B19" s="11">
        <v>0.16189814814814815</v>
      </c>
    </row>
    <row r="20" spans="1:2" x14ac:dyDescent="0.3">
      <c r="A20" s="10" t="s">
        <v>57</v>
      </c>
      <c r="B20" s="11">
        <v>0.16640046296296296</v>
      </c>
    </row>
    <row r="21" spans="1:2" x14ac:dyDescent="0.3">
      <c r="A21" s="10" t="s">
        <v>49</v>
      </c>
      <c r="B21" s="11">
        <v>0.17650462962962962</v>
      </c>
    </row>
    <row r="22" spans="1:2" x14ac:dyDescent="0.3">
      <c r="A22" s="10" t="s">
        <v>75</v>
      </c>
      <c r="B22" s="11">
        <v>0.17454861111111111</v>
      </c>
    </row>
    <row r="23" spans="1:2" x14ac:dyDescent="0.3">
      <c r="A23" s="10" t="s">
        <v>33</v>
      </c>
      <c r="B23" s="11">
        <v>0.16805555555555557</v>
      </c>
    </row>
    <row r="24" spans="1:2" x14ac:dyDescent="0.3">
      <c r="A24" s="10" t="s">
        <v>74</v>
      </c>
      <c r="B24" s="11">
        <v>0.17473379629629629</v>
      </c>
    </row>
    <row r="25" spans="1:2" x14ac:dyDescent="0.3">
      <c r="A25" s="10" t="s">
        <v>54</v>
      </c>
      <c r="B25" s="11">
        <v>0.22515046296296296</v>
      </c>
    </row>
    <row r="26" spans="1:2" x14ac:dyDescent="0.3">
      <c r="A26" s="10" t="s">
        <v>62</v>
      </c>
      <c r="B26" s="11">
        <v>0.1497337962962963</v>
      </c>
    </row>
    <row r="27" spans="1:2" x14ac:dyDescent="0.3">
      <c r="A27" s="10" t="s">
        <v>2</v>
      </c>
      <c r="B27" s="11">
        <v>0.1847337962962963</v>
      </c>
    </row>
    <row r="28" spans="1:2" x14ac:dyDescent="0.3">
      <c r="A28" s="10" t="s">
        <v>27</v>
      </c>
      <c r="B28" s="11">
        <v>0.16008101851851853</v>
      </c>
    </row>
    <row r="29" spans="1:2" x14ac:dyDescent="0.3">
      <c r="A29" s="10" t="s">
        <v>36</v>
      </c>
      <c r="B29" s="11">
        <v>0.20304398148148148</v>
      </c>
    </row>
    <row r="30" spans="1:2" x14ac:dyDescent="0.3">
      <c r="A30" s="10" t="s">
        <v>28</v>
      </c>
      <c r="B30" s="11">
        <v>0.16444444444444445</v>
      </c>
    </row>
    <row r="31" spans="1:2" x14ac:dyDescent="0.3">
      <c r="A31" s="10" t="s">
        <v>42</v>
      </c>
      <c r="B31" s="11">
        <v>0.24334490740740741</v>
      </c>
    </row>
    <row r="32" spans="1:2" x14ac:dyDescent="0.3">
      <c r="A32" s="10" t="s">
        <v>64</v>
      </c>
      <c r="B32" s="11">
        <v>0.16189814814814815</v>
      </c>
    </row>
    <row r="33" spans="1:2" x14ac:dyDescent="0.3">
      <c r="A33" s="10" t="s">
        <v>0</v>
      </c>
      <c r="B33" s="11">
        <v>0.23527777777777778</v>
      </c>
    </row>
    <row r="34" spans="1:2" x14ac:dyDescent="0.3">
      <c r="A34" s="10" t="s">
        <v>8</v>
      </c>
      <c r="B34" s="11">
        <v>0.2552314814814815</v>
      </c>
    </row>
    <row r="35" spans="1:2" x14ac:dyDescent="0.3">
      <c r="A35" s="10" t="s">
        <v>40</v>
      </c>
      <c r="B35" s="11">
        <v>0.1605324074074074</v>
      </c>
    </row>
    <row r="36" spans="1:2" x14ac:dyDescent="0.3">
      <c r="A36" s="10" t="s">
        <v>63</v>
      </c>
      <c r="B36" s="11">
        <v>0.15408564814814815</v>
      </c>
    </row>
    <row r="37" spans="1:2" x14ac:dyDescent="0.3">
      <c r="A37" s="10" t="s">
        <v>22</v>
      </c>
      <c r="B37" s="11">
        <v>0.1690625</v>
      </c>
    </row>
    <row r="38" spans="1:2" x14ac:dyDescent="0.3">
      <c r="A38" s="10" t="s">
        <v>44</v>
      </c>
      <c r="B38" s="11">
        <v>0.22832175925925927</v>
      </c>
    </row>
    <row r="39" spans="1:2" x14ac:dyDescent="0.3">
      <c r="A39" s="10" t="s">
        <v>12</v>
      </c>
      <c r="B39" s="11">
        <v>0.15263888888888888</v>
      </c>
    </row>
    <row r="40" spans="1:2" x14ac:dyDescent="0.3">
      <c r="A40" s="10" t="s">
        <v>16</v>
      </c>
      <c r="B40" s="11">
        <v>0.19880787037037037</v>
      </c>
    </row>
    <row r="41" spans="1:2" x14ac:dyDescent="0.3">
      <c r="A41" s="10" t="s">
        <v>77</v>
      </c>
      <c r="B41" s="11">
        <v>0.21917824074074074</v>
      </c>
    </row>
    <row r="42" spans="1:2" x14ac:dyDescent="0.3">
      <c r="A42" s="10" t="s">
        <v>7</v>
      </c>
      <c r="B42" s="11">
        <v>0.2515162037037037</v>
      </c>
    </row>
    <row r="43" spans="1:2" x14ac:dyDescent="0.3">
      <c r="A43" s="10" t="s">
        <v>82</v>
      </c>
      <c r="B43" s="11">
        <v>0.15413194444444445</v>
      </c>
    </row>
    <row r="44" spans="1:2" x14ac:dyDescent="0.3">
      <c r="A44" s="10" t="s">
        <v>68</v>
      </c>
      <c r="B44" s="11">
        <v>0.21881944444444446</v>
      </c>
    </row>
    <row r="45" spans="1:2" x14ac:dyDescent="0.3">
      <c r="A45" s="10" t="s">
        <v>67</v>
      </c>
      <c r="B45" s="11">
        <v>0.19880787037037037</v>
      </c>
    </row>
    <row r="46" spans="1:2" x14ac:dyDescent="0.3">
      <c r="A46" s="10"/>
      <c r="B46" s="10"/>
    </row>
    <row r="47" spans="1:2" ht="18" x14ac:dyDescent="0.35">
      <c r="A47" s="22" t="s">
        <v>5</v>
      </c>
      <c r="B47" s="10"/>
    </row>
    <row r="48" spans="1:2" x14ac:dyDescent="0.3">
      <c r="A48" s="10" t="s">
        <v>20</v>
      </c>
      <c r="B48" s="11">
        <v>9.1770833333333329E-2</v>
      </c>
    </row>
    <row r="49" spans="1:2" x14ac:dyDescent="0.3">
      <c r="A49" s="10" t="s">
        <v>32</v>
      </c>
      <c r="B49" s="11">
        <v>0.11277777777777778</v>
      </c>
    </row>
    <row r="50" spans="1:2" x14ac:dyDescent="0.3">
      <c r="A50" s="10" t="s">
        <v>25</v>
      </c>
      <c r="B50" s="11">
        <v>9.3240740740740735E-2</v>
      </c>
    </row>
    <row r="51" spans="1:2" x14ac:dyDescent="0.3">
      <c r="A51" s="10" t="s">
        <v>90</v>
      </c>
      <c r="B51" s="11">
        <v>0.12368055555555556</v>
      </c>
    </row>
    <row r="52" spans="1:2" x14ac:dyDescent="0.3">
      <c r="A52" s="10" t="s">
        <v>48</v>
      </c>
      <c r="B52" s="11">
        <v>9.2835648148148153E-2</v>
      </c>
    </row>
    <row r="53" spans="1:2" x14ac:dyDescent="0.3">
      <c r="A53" s="10" t="s">
        <v>60</v>
      </c>
      <c r="B53" s="11">
        <v>0.11599537037037037</v>
      </c>
    </row>
    <row r="54" spans="1:2" x14ac:dyDescent="0.3">
      <c r="A54" s="10" t="s">
        <v>73</v>
      </c>
      <c r="B54" s="11">
        <v>0.12884259259259259</v>
      </c>
    </row>
    <row r="55" spans="1:2" x14ac:dyDescent="0.3">
      <c r="A55" s="10" t="s">
        <v>45</v>
      </c>
      <c r="B55" s="11">
        <v>0.10773148148148148</v>
      </c>
    </row>
    <row r="56" spans="1:2" x14ac:dyDescent="0.3">
      <c r="A56" s="10" t="s">
        <v>34</v>
      </c>
      <c r="B56" s="11">
        <v>0.12030092592592592</v>
      </c>
    </row>
    <row r="57" spans="1:2" x14ac:dyDescent="0.3">
      <c r="A57" s="10" t="s">
        <v>24</v>
      </c>
      <c r="B57" s="11">
        <v>0.11315972222222222</v>
      </c>
    </row>
    <row r="58" spans="1:2" x14ac:dyDescent="0.3">
      <c r="A58" s="10" t="s">
        <v>11</v>
      </c>
      <c r="B58" s="11">
        <v>0.11277777777777778</v>
      </c>
    </row>
    <row r="59" spans="1:2" x14ac:dyDescent="0.3">
      <c r="A59" s="10" t="s">
        <v>47</v>
      </c>
      <c r="B59" s="11">
        <v>0.1175925925925926</v>
      </c>
    </row>
    <row r="60" spans="1:2" x14ac:dyDescent="0.3">
      <c r="A60" s="10" t="s">
        <v>19</v>
      </c>
      <c r="B60" s="11">
        <v>0.10592592592592592</v>
      </c>
    </row>
    <row r="61" spans="1:2" x14ac:dyDescent="0.3">
      <c r="A61" s="10" t="s">
        <v>15</v>
      </c>
      <c r="B61" s="11">
        <v>9.3206018518518521E-2</v>
      </c>
    </row>
    <row r="62" spans="1:2" x14ac:dyDescent="0.3">
      <c r="A62" s="10" t="s">
        <v>52</v>
      </c>
      <c r="B62" s="11">
        <v>0.10388888888888889</v>
      </c>
    </row>
    <row r="63" spans="1:2" x14ac:dyDescent="0.3">
      <c r="A63" s="10" t="s">
        <v>56</v>
      </c>
      <c r="B63" s="11">
        <v>0.11812499999999999</v>
      </c>
    </row>
    <row r="64" spans="1:2" x14ac:dyDescent="0.3">
      <c r="A64" s="10" t="s">
        <v>17</v>
      </c>
      <c r="B64" s="11">
        <v>0.10621527777777778</v>
      </c>
    </row>
    <row r="65" spans="1:2" x14ac:dyDescent="0.3">
      <c r="A65" s="10" t="s">
        <v>21</v>
      </c>
      <c r="B65" s="11">
        <v>0.12030092592592592</v>
      </c>
    </row>
    <row r="66" spans="1:2" x14ac:dyDescent="0.3">
      <c r="A66" s="10" t="s">
        <v>50</v>
      </c>
      <c r="B66" s="11">
        <v>0.11812499999999999</v>
      </c>
    </row>
    <row r="67" spans="1:2" x14ac:dyDescent="0.3">
      <c r="A67" s="10" t="s">
        <v>26</v>
      </c>
      <c r="B67" s="11">
        <v>9.2384259259259263E-2</v>
      </c>
    </row>
    <row r="68" spans="1:2" x14ac:dyDescent="0.3">
      <c r="A68" s="10" t="s">
        <v>46</v>
      </c>
      <c r="B68" s="11">
        <v>0.1175925925925926</v>
      </c>
    </row>
    <row r="69" spans="1:2" x14ac:dyDescent="0.3">
      <c r="A69" s="10" t="s">
        <v>31</v>
      </c>
      <c r="B69" s="11">
        <v>9.0972222222222218E-2</v>
      </c>
    </row>
    <row r="70" spans="1:2" x14ac:dyDescent="0.3">
      <c r="A70" s="10" t="s">
        <v>14</v>
      </c>
      <c r="B70" s="11">
        <v>0.10116898148148148</v>
      </c>
    </row>
    <row r="71" spans="1:2" x14ac:dyDescent="0.3">
      <c r="A71" s="10" t="s">
        <v>51</v>
      </c>
      <c r="B71" s="11">
        <v>9.8298611111111114E-2</v>
      </c>
    </row>
    <row r="72" spans="1:2" x14ac:dyDescent="0.3">
      <c r="A72" s="10" t="s">
        <v>61</v>
      </c>
      <c r="B72" s="11">
        <v>0.10388888888888889</v>
      </c>
    </row>
    <row r="73" spans="1:2" x14ac:dyDescent="0.3">
      <c r="A73" s="10" t="s">
        <v>29</v>
      </c>
      <c r="B73" s="11">
        <v>8.997685185185185E-2</v>
      </c>
    </row>
    <row r="74" spans="1:2" x14ac:dyDescent="0.3">
      <c r="A74" s="10" t="s">
        <v>37</v>
      </c>
      <c r="B74" s="11">
        <v>8.5983796296296294E-2</v>
      </c>
    </row>
    <row r="75" spans="1:2" x14ac:dyDescent="0.3">
      <c r="A75" s="10" t="s">
        <v>89</v>
      </c>
      <c r="B75" s="11">
        <v>0.12368055555555556</v>
      </c>
    </row>
    <row r="76" spans="1:2" x14ac:dyDescent="0.3">
      <c r="A76" s="10" t="s">
        <v>18</v>
      </c>
      <c r="B76" s="11">
        <v>0.10568287037037037</v>
      </c>
    </row>
    <row r="77" spans="1:2" x14ac:dyDescent="0.3">
      <c r="A77" s="10" t="s">
        <v>10</v>
      </c>
      <c r="B77" s="11">
        <v>0.1180787037037037</v>
      </c>
    </row>
    <row r="78" spans="1:2" x14ac:dyDescent="0.3">
      <c r="A78" s="10" t="s">
        <v>3</v>
      </c>
      <c r="B78" s="11">
        <v>8.4976851851851845E-2</v>
      </c>
    </row>
    <row r="79" spans="1:2" x14ac:dyDescent="0.3">
      <c r="B79" s="3"/>
    </row>
    <row r="80" spans="1:2" x14ac:dyDescent="0.3">
      <c r="B80" s="3"/>
    </row>
  </sheetData>
  <sortState xmlns:xlrd2="http://schemas.microsoft.com/office/spreadsheetml/2017/richdata2" ref="A47:A69">
    <sortCondition ref="A47:A69"/>
  </sortState>
  <hyperlinks>
    <hyperlink ref="G6" r:id="rId1" xr:uid="{92F260F5-4910-469E-AE74-EABC0F32C7FF}"/>
  </hyperlinks>
  <pageMargins left="0.7" right="0.7" top="0.75" bottom="0.75" header="0.3" footer="0.3"/>
  <pageSetup paperSize="9"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F02F2-8374-4FFB-8A18-316E68DACC6E}">
  <dimension ref="A1:J97"/>
  <sheetViews>
    <sheetView topLeftCell="A49" workbookViewId="0">
      <selection activeCell="G8" sqref="G8"/>
    </sheetView>
  </sheetViews>
  <sheetFormatPr defaultRowHeight="14.4" x14ac:dyDescent="0.3"/>
  <cols>
    <col min="1" max="1" width="23.44140625" customWidth="1"/>
    <col min="2" max="2" width="15.44140625" customWidth="1"/>
    <col min="3" max="3" width="16" customWidth="1"/>
    <col min="4" max="4" width="14.109375" customWidth="1"/>
    <col min="5" max="5" width="14.5546875" customWidth="1"/>
    <col min="6" max="6" width="11.33203125" customWidth="1"/>
  </cols>
  <sheetData>
    <row r="1" spans="1:7" ht="23.4" x14ac:dyDescent="0.45">
      <c r="A1" s="5" t="s">
        <v>112</v>
      </c>
    </row>
    <row r="2" spans="1:7" x14ac:dyDescent="0.3">
      <c r="A2" s="6" t="s">
        <v>4</v>
      </c>
      <c r="B2" s="7" t="s">
        <v>117</v>
      </c>
      <c r="C2" s="7" t="s">
        <v>118</v>
      </c>
      <c r="D2" s="8" t="s">
        <v>119</v>
      </c>
      <c r="E2" s="7" t="s">
        <v>120</v>
      </c>
      <c r="F2" s="7" t="s">
        <v>113</v>
      </c>
      <c r="G2" s="9" t="s">
        <v>116</v>
      </c>
    </row>
    <row r="3" spans="1:7" x14ac:dyDescent="0.3">
      <c r="A3" s="10" t="s">
        <v>100</v>
      </c>
      <c r="B3" s="11" t="s">
        <v>114</v>
      </c>
      <c r="C3" s="11">
        <v>0.17484953703703704</v>
      </c>
      <c r="D3" s="13" t="s">
        <v>114</v>
      </c>
      <c r="E3" s="15">
        <f>SUM(B3:D3)</f>
        <v>0.17484953703703704</v>
      </c>
      <c r="F3" s="15">
        <f>E3/1</f>
        <v>0.17484953703703704</v>
      </c>
    </row>
    <row r="4" spans="1:7" x14ac:dyDescent="0.3">
      <c r="A4" s="10" t="s">
        <v>81</v>
      </c>
      <c r="B4" s="11">
        <v>0.20413194444444444</v>
      </c>
      <c r="C4" s="11">
        <v>0.21188657407407407</v>
      </c>
      <c r="D4" s="11">
        <v>0.2146875</v>
      </c>
      <c r="E4" s="15">
        <f t="shared" ref="E4:E67" si="0">SUM(B4:D4)</f>
        <v>0.63070601851851849</v>
      </c>
      <c r="F4" s="15">
        <f t="shared" ref="F4:F66" si="1">E4/3</f>
        <v>0.21023533950617282</v>
      </c>
    </row>
    <row r="5" spans="1:7" x14ac:dyDescent="0.3">
      <c r="A5" s="10" t="s">
        <v>25</v>
      </c>
      <c r="B5" s="11">
        <v>0.19730324074074074</v>
      </c>
      <c r="C5" s="11">
        <v>0.19730324074074074</v>
      </c>
      <c r="D5" s="12">
        <v>9.3240740740740735E-2</v>
      </c>
      <c r="E5" s="15">
        <f t="shared" si="0"/>
        <v>0.48784722222222221</v>
      </c>
      <c r="F5" s="15">
        <f>E5/2.5</f>
        <v>0.19513888888888889</v>
      </c>
    </row>
    <row r="6" spans="1:7" x14ac:dyDescent="0.3">
      <c r="A6" s="10" t="s">
        <v>83</v>
      </c>
      <c r="B6" s="11" t="s">
        <v>114</v>
      </c>
      <c r="C6" s="11">
        <v>0.23013888888888889</v>
      </c>
      <c r="D6" s="13" t="s">
        <v>114</v>
      </c>
      <c r="E6" s="15">
        <f t="shared" si="0"/>
        <v>0.23013888888888889</v>
      </c>
      <c r="F6" s="15">
        <f>E6/1</f>
        <v>0.23013888888888889</v>
      </c>
    </row>
    <row r="7" spans="1:7" x14ac:dyDescent="0.3">
      <c r="A7" s="10" t="s">
        <v>66</v>
      </c>
      <c r="B7" s="11">
        <v>0.16245370370370371</v>
      </c>
      <c r="C7" s="11">
        <v>0.17212962962962963</v>
      </c>
      <c r="D7" s="11">
        <v>0.17125000000000001</v>
      </c>
      <c r="E7" s="15">
        <f t="shared" si="0"/>
        <v>0.50583333333333336</v>
      </c>
      <c r="F7" s="15">
        <f t="shared" si="1"/>
        <v>0.16861111111111113</v>
      </c>
    </row>
    <row r="8" spans="1:7" x14ac:dyDescent="0.3">
      <c r="A8" s="10" t="s">
        <v>43</v>
      </c>
      <c r="B8" s="13" t="s">
        <v>94</v>
      </c>
      <c r="C8" s="13" t="s">
        <v>114</v>
      </c>
      <c r="D8" s="13" t="s">
        <v>114</v>
      </c>
      <c r="E8" s="15" t="s">
        <v>114</v>
      </c>
      <c r="F8" s="15" t="s">
        <v>114</v>
      </c>
    </row>
    <row r="9" spans="1:7" x14ac:dyDescent="0.3">
      <c r="A9" s="10" t="s">
        <v>86</v>
      </c>
      <c r="B9" s="13" t="s">
        <v>114</v>
      </c>
      <c r="C9" s="11">
        <v>0.22119212962962964</v>
      </c>
      <c r="D9" s="13" t="s">
        <v>114</v>
      </c>
      <c r="E9" s="15">
        <f t="shared" si="0"/>
        <v>0.22119212962962964</v>
      </c>
      <c r="F9" s="15">
        <f>E9/1</f>
        <v>0.22119212962962964</v>
      </c>
    </row>
    <row r="10" spans="1:7" x14ac:dyDescent="0.3">
      <c r="A10" s="10" t="s">
        <v>59</v>
      </c>
      <c r="B10" s="11">
        <v>0.1491898148148148</v>
      </c>
      <c r="C10" s="11">
        <v>0.15278935185185186</v>
      </c>
      <c r="D10" s="11">
        <v>0.15100694444444446</v>
      </c>
      <c r="E10" s="15">
        <f t="shared" si="0"/>
        <v>0.45298611111111114</v>
      </c>
      <c r="F10" s="15">
        <f t="shared" si="1"/>
        <v>0.15099537037037039</v>
      </c>
    </row>
    <row r="11" spans="1:7" x14ac:dyDescent="0.3">
      <c r="A11" s="10" t="s">
        <v>88</v>
      </c>
      <c r="B11" s="11" t="s">
        <v>115</v>
      </c>
      <c r="C11" s="11" t="s">
        <v>114</v>
      </c>
      <c r="D11" s="11">
        <v>0.20822916666666666</v>
      </c>
      <c r="E11" s="15">
        <f t="shared" si="0"/>
        <v>0.20822916666666666</v>
      </c>
      <c r="F11" s="15">
        <f>E11/1</f>
        <v>0.20822916666666666</v>
      </c>
    </row>
    <row r="12" spans="1:7" x14ac:dyDescent="0.3">
      <c r="A12" s="10" t="s">
        <v>78</v>
      </c>
      <c r="B12" s="11" t="s">
        <v>114</v>
      </c>
      <c r="C12" s="11" t="s">
        <v>114</v>
      </c>
      <c r="D12" s="11">
        <v>0.21917824074074074</v>
      </c>
      <c r="E12" s="15">
        <f t="shared" si="0"/>
        <v>0.21917824074074074</v>
      </c>
      <c r="F12" s="15">
        <f>E12/1</f>
        <v>0.21917824074074074</v>
      </c>
    </row>
    <row r="13" spans="1:7" x14ac:dyDescent="0.3">
      <c r="A13" s="10" t="s">
        <v>87</v>
      </c>
      <c r="B13" s="11" t="s">
        <v>115</v>
      </c>
      <c r="C13" s="11" t="s">
        <v>114</v>
      </c>
      <c r="D13" s="11">
        <v>0.20822916666666666</v>
      </c>
      <c r="E13" s="15">
        <f t="shared" si="0"/>
        <v>0.20822916666666666</v>
      </c>
      <c r="F13" s="15">
        <f>E13/1</f>
        <v>0.20822916666666666</v>
      </c>
    </row>
    <row r="14" spans="1:7" x14ac:dyDescent="0.3">
      <c r="A14" s="10" t="s">
        <v>55</v>
      </c>
      <c r="B14" s="11">
        <v>0.15300925925925926</v>
      </c>
      <c r="C14" s="11">
        <v>0.15884259259259259</v>
      </c>
      <c r="D14" s="11">
        <v>0.1590625</v>
      </c>
      <c r="E14" s="15">
        <f t="shared" si="0"/>
        <v>0.47091435185185182</v>
      </c>
      <c r="F14" s="15">
        <f t="shared" si="1"/>
        <v>0.15697145061728393</v>
      </c>
    </row>
    <row r="15" spans="1:7" x14ac:dyDescent="0.3">
      <c r="A15" s="10" t="s">
        <v>41</v>
      </c>
      <c r="B15" s="11">
        <v>0.1973148148148148</v>
      </c>
      <c r="C15" s="11">
        <v>0.19733796296296297</v>
      </c>
      <c r="D15" s="11">
        <v>0.17876157407407409</v>
      </c>
      <c r="E15" s="15">
        <f t="shared" si="0"/>
        <v>0.57341435185185186</v>
      </c>
      <c r="F15" s="15">
        <f t="shared" si="1"/>
        <v>0.19113811728395061</v>
      </c>
    </row>
    <row r="16" spans="1:7" x14ac:dyDescent="0.3">
      <c r="A16" s="10" t="s">
        <v>1</v>
      </c>
      <c r="B16" s="11">
        <v>0.14003472222222221</v>
      </c>
      <c r="C16" s="11">
        <v>0.144375</v>
      </c>
      <c r="D16" s="11">
        <v>0.14508101851851851</v>
      </c>
      <c r="E16" s="16">
        <f t="shared" si="0"/>
        <v>0.42949074074074073</v>
      </c>
      <c r="F16" s="16">
        <f t="shared" si="1"/>
        <v>0.14316358024691359</v>
      </c>
    </row>
    <row r="17" spans="1:10" x14ac:dyDescent="0.3">
      <c r="A17" s="10" t="s">
        <v>6</v>
      </c>
      <c r="B17" s="11">
        <v>0.2324074074074074</v>
      </c>
      <c r="C17" s="11">
        <v>0.22908564814814814</v>
      </c>
      <c r="D17" s="11">
        <v>0.2515162037037037</v>
      </c>
      <c r="E17" s="15">
        <f t="shared" si="0"/>
        <v>0.71300925925925918</v>
      </c>
      <c r="F17" s="15">
        <f t="shared" si="1"/>
        <v>0.23766975308641972</v>
      </c>
    </row>
    <row r="18" spans="1:10" x14ac:dyDescent="0.3">
      <c r="A18" s="10" t="s">
        <v>91</v>
      </c>
      <c r="B18" s="11" t="s">
        <v>114</v>
      </c>
      <c r="C18" s="11">
        <v>0.18201388888888889</v>
      </c>
      <c r="D18" s="13" t="s">
        <v>114</v>
      </c>
      <c r="E18" s="15">
        <f t="shared" si="0"/>
        <v>0.18201388888888889</v>
      </c>
      <c r="F18" s="15">
        <f>E18/1</f>
        <v>0.18201388888888889</v>
      </c>
    </row>
    <row r="19" spans="1:10" x14ac:dyDescent="0.3">
      <c r="A19" s="10" t="s">
        <v>35</v>
      </c>
      <c r="B19" s="11">
        <v>0.18934027777777779</v>
      </c>
      <c r="C19" s="11">
        <v>0.19358796296296296</v>
      </c>
      <c r="D19" s="11">
        <v>0.18930555555555556</v>
      </c>
      <c r="E19" s="15">
        <f t="shared" si="0"/>
        <v>0.57223379629629623</v>
      </c>
      <c r="F19" s="15">
        <f t="shared" si="1"/>
        <v>0.19074459876543207</v>
      </c>
    </row>
    <row r="20" spans="1:10" x14ac:dyDescent="0.3">
      <c r="A20" s="10" t="s">
        <v>34</v>
      </c>
      <c r="B20" s="12">
        <v>0.10989583333333333</v>
      </c>
      <c r="C20" s="11">
        <v>0.2349074074074074</v>
      </c>
      <c r="D20" s="12">
        <v>0.12030092592592592</v>
      </c>
      <c r="E20" s="15">
        <f t="shared" si="0"/>
        <v>0.46510416666666665</v>
      </c>
      <c r="F20" s="15">
        <f>E20/2</f>
        <v>0.23255208333333333</v>
      </c>
    </row>
    <row r="21" spans="1:10" x14ac:dyDescent="0.3">
      <c r="A21" s="10" t="s">
        <v>38</v>
      </c>
      <c r="B21" s="11">
        <v>0.18471064814814814</v>
      </c>
      <c r="C21" s="11">
        <v>0.17996527777777777</v>
      </c>
      <c r="D21" s="11">
        <v>0.17878472222222222</v>
      </c>
      <c r="E21" s="15">
        <f t="shared" si="0"/>
        <v>0.5434606481481481</v>
      </c>
      <c r="F21" s="15">
        <f t="shared" si="1"/>
        <v>0.18115354938271602</v>
      </c>
    </row>
    <row r="22" spans="1:10" x14ac:dyDescent="0.3">
      <c r="A22" s="10" t="s">
        <v>58</v>
      </c>
      <c r="B22" s="13" t="s">
        <v>94</v>
      </c>
      <c r="C22" s="11" t="s">
        <v>114</v>
      </c>
      <c r="D22" s="13" t="s">
        <v>114</v>
      </c>
      <c r="E22" s="15" t="s">
        <v>114</v>
      </c>
      <c r="F22" s="15" t="s">
        <v>114</v>
      </c>
    </row>
    <row r="23" spans="1:10" x14ac:dyDescent="0.3">
      <c r="A23" s="10" t="s">
        <v>39</v>
      </c>
      <c r="B23" s="11">
        <v>0.18471064814814814</v>
      </c>
      <c r="C23" s="11">
        <v>0.19703703703703704</v>
      </c>
      <c r="D23" s="13" t="s">
        <v>114</v>
      </c>
      <c r="E23" s="15">
        <f t="shared" si="0"/>
        <v>0.3817476851851852</v>
      </c>
      <c r="F23" s="15">
        <f>E23/2</f>
        <v>0.1908738425925926</v>
      </c>
      <c r="J23" t="s">
        <v>128</v>
      </c>
    </row>
    <row r="24" spans="1:10" x14ac:dyDescent="0.3">
      <c r="A24" s="10" t="s">
        <v>9</v>
      </c>
      <c r="B24" s="11">
        <v>0.20734953703703704</v>
      </c>
      <c r="C24" s="11">
        <v>0.21820601851851851</v>
      </c>
      <c r="D24" s="11">
        <v>0.19880787037037037</v>
      </c>
      <c r="E24" s="15">
        <f t="shared" si="0"/>
        <v>0.62436342592592597</v>
      </c>
      <c r="F24" s="15">
        <f>E24/3</f>
        <v>0.20812114197530865</v>
      </c>
    </row>
    <row r="25" spans="1:10" x14ac:dyDescent="0.3">
      <c r="A25" s="10" t="s">
        <v>30</v>
      </c>
      <c r="B25" s="11">
        <v>0.17136574074074074</v>
      </c>
      <c r="C25" s="11">
        <v>0.16104166666666667</v>
      </c>
      <c r="D25" s="11">
        <v>0.17370370370370369</v>
      </c>
      <c r="E25" s="15">
        <f t="shared" si="0"/>
        <v>0.50611111111111107</v>
      </c>
      <c r="F25" s="15">
        <f t="shared" si="1"/>
        <v>0.16870370370370369</v>
      </c>
    </row>
    <row r="26" spans="1:10" x14ac:dyDescent="0.3">
      <c r="A26" s="10" t="s">
        <v>65</v>
      </c>
      <c r="B26" s="11">
        <v>0.19649305555555555</v>
      </c>
      <c r="C26" s="11">
        <v>0.20306712962962964</v>
      </c>
      <c r="D26" s="11">
        <v>0.2146875</v>
      </c>
      <c r="E26" s="15">
        <f t="shared" si="0"/>
        <v>0.61424768518518524</v>
      </c>
      <c r="F26" s="15">
        <f t="shared" si="1"/>
        <v>0.20474922839506174</v>
      </c>
    </row>
    <row r="27" spans="1:10" x14ac:dyDescent="0.3">
      <c r="A27" s="10" t="s">
        <v>13</v>
      </c>
      <c r="B27" s="11">
        <v>0.16625000000000001</v>
      </c>
      <c r="C27" s="11">
        <v>0.18118055555555557</v>
      </c>
      <c r="D27" s="11">
        <v>0.19119212962962964</v>
      </c>
      <c r="E27" s="15">
        <f t="shared" si="0"/>
        <v>0.53862268518518519</v>
      </c>
      <c r="F27" s="15">
        <f t="shared" si="1"/>
        <v>0.17954089506172841</v>
      </c>
    </row>
    <row r="28" spans="1:10" x14ac:dyDescent="0.3">
      <c r="A28" s="10" t="s">
        <v>85</v>
      </c>
      <c r="B28" s="11" t="s">
        <v>114</v>
      </c>
      <c r="C28" s="11">
        <v>0.18993055555555555</v>
      </c>
      <c r="D28" s="13" t="s">
        <v>114</v>
      </c>
      <c r="E28" s="15">
        <f t="shared" si="0"/>
        <v>0.18993055555555555</v>
      </c>
      <c r="F28" s="15">
        <f>E28/1</f>
        <v>0.18993055555555555</v>
      </c>
    </row>
    <row r="29" spans="1:10" x14ac:dyDescent="0.3">
      <c r="A29" s="10" t="s">
        <v>72</v>
      </c>
      <c r="B29" s="11">
        <v>0.16119212962962962</v>
      </c>
      <c r="C29" s="11">
        <v>0.15866898148148148</v>
      </c>
      <c r="D29" s="11">
        <v>0.16189814814814815</v>
      </c>
      <c r="E29" s="15">
        <f t="shared" si="0"/>
        <v>0.48175925925925922</v>
      </c>
      <c r="F29" s="15">
        <f t="shared" si="1"/>
        <v>0.16058641975308641</v>
      </c>
    </row>
    <row r="30" spans="1:10" x14ac:dyDescent="0.3">
      <c r="A30" s="10" t="s">
        <v>84</v>
      </c>
      <c r="B30" s="11" t="s">
        <v>114</v>
      </c>
      <c r="C30" s="11" t="s">
        <v>94</v>
      </c>
      <c r="D30" s="13" t="s">
        <v>114</v>
      </c>
      <c r="E30" s="15" t="s">
        <v>114</v>
      </c>
      <c r="F30" s="15" t="s">
        <v>114</v>
      </c>
    </row>
    <row r="31" spans="1:10" x14ac:dyDescent="0.3">
      <c r="A31" s="10" t="s">
        <v>57</v>
      </c>
      <c r="B31" s="11">
        <v>0.16403935185185184</v>
      </c>
      <c r="C31" s="11">
        <v>0.17234953703703704</v>
      </c>
      <c r="D31" s="11">
        <v>0.16640046296296296</v>
      </c>
      <c r="E31" s="15">
        <f t="shared" si="0"/>
        <v>0.50278935185185181</v>
      </c>
      <c r="F31" s="15">
        <f t="shared" si="1"/>
        <v>0.16759645061728393</v>
      </c>
    </row>
    <row r="32" spans="1:10" x14ac:dyDescent="0.3">
      <c r="A32" s="10" t="s">
        <v>56</v>
      </c>
      <c r="B32" s="11">
        <v>0.20734953703703704</v>
      </c>
      <c r="C32" s="12">
        <v>0.1052199074074074</v>
      </c>
      <c r="D32" s="12">
        <v>0.11812499999999999</v>
      </c>
      <c r="E32" s="15">
        <f t="shared" si="0"/>
        <v>0.43069444444444444</v>
      </c>
      <c r="F32" s="15">
        <f>E32/2</f>
        <v>0.21534722222222222</v>
      </c>
    </row>
    <row r="33" spans="1:10" x14ac:dyDescent="0.3">
      <c r="A33" s="10" t="s">
        <v>49</v>
      </c>
      <c r="B33" s="11">
        <v>0.17120370370370369</v>
      </c>
      <c r="C33" s="11">
        <v>0.17459490740740741</v>
      </c>
      <c r="D33" s="11">
        <v>0.17650462962962962</v>
      </c>
      <c r="E33" s="15">
        <f t="shared" si="0"/>
        <v>0.52230324074074075</v>
      </c>
      <c r="F33" s="15">
        <f t="shared" si="1"/>
        <v>0.17410108024691359</v>
      </c>
    </row>
    <row r="34" spans="1:10" x14ac:dyDescent="0.3">
      <c r="A34" s="10" t="s">
        <v>33</v>
      </c>
      <c r="B34" s="11">
        <v>0.16119212962962962</v>
      </c>
      <c r="C34" s="11">
        <v>0.17484953703703704</v>
      </c>
      <c r="D34" s="11">
        <v>0.16805555555555557</v>
      </c>
      <c r="E34" s="15">
        <f t="shared" si="0"/>
        <v>0.5040972222222222</v>
      </c>
      <c r="F34" s="15">
        <f t="shared" si="1"/>
        <v>0.16803240740740741</v>
      </c>
    </row>
    <row r="35" spans="1:10" x14ac:dyDescent="0.3">
      <c r="A35" s="10" t="s">
        <v>21</v>
      </c>
      <c r="B35" s="11">
        <v>0.21875</v>
      </c>
      <c r="C35" s="11">
        <v>0.2349074074074074</v>
      </c>
      <c r="D35" s="12">
        <v>0.12030092592592592</v>
      </c>
      <c r="E35" s="15">
        <f t="shared" si="0"/>
        <v>0.57395833333333335</v>
      </c>
      <c r="F35" s="15">
        <f>E35/2.5</f>
        <v>0.22958333333333333</v>
      </c>
    </row>
    <row r="36" spans="1:10" x14ac:dyDescent="0.3">
      <c r="A36" s="10" t="s">
        <v>75</v>
      </c>
      <c r="B36" s="13" t="s">
        <v>114</v>
      </c>
      <c r="C36" s="13" t="s">
        <v>114</v>
      </c>
      <c r="D36" s="11">
        <v>0.17454861111111111</v>
      </c>
      <c r="E36" s="15">
        <f t="shared" si="0"/>
        <v>0.17454861111111111</v>
      </c>
      <c r="F36" s="15">
        <f>E36/1</f>
        <v>0.17454861111111111</v>
      </c>
    </row>
    <row r="37" spans="1:10" x14ac:dyDescent="0.3">
      <c r="A37" s="10" t="s">
        <v>74</v>
      </c>
      <c r="B37" s="13" t="s">
        <v>114</v>
      </c>
      <c r="C37" s="13" t="s">
        <v>114</v>
      </c>
      <c r="D37" s="11">
        <v>0.17473379629629629</v>
      </c>
      <c r="E37" s="15">
        <f t="shared" si="0"/>
        <v>0.17473379629629629</v>
      </c>
      <c r="F37" s="15">
        <f>E37/2</f>
        <v>8.7366898148148145E-2</v>
      </c>
    </row>
    <row r="38" spans="1:10" x14ac:dyDescent="0.3">
      <c r="A38" s="10" t="s">
        <v>54</v>
      </c>
      <c r="B38" s="11">
        <v>0.20877314814814815</v>
      </c>
      <c r="C38" s="11">
        <v>0.22118055555555555</v>
      </c>
      <c r="D38" s="11">
        <v>0.22515046296296296</v>
      </c>
      <c r="E38" s="15">
        <f t="shared" si="0"/>
        <v>0.6551041666666666</v>
      </c>
      <c r="F38" s="15">
        <f t="shared" si="1"/>
        <v>0.21836805555555552</v>
      </c>
    </row>
    <row r="39" spans="1:10" x14ac:dyDescent="0.3">
      <c r="A39" s="10" t="s">
        <v>50</v>
      </c>
      <c r="B39" s="11">
        <v>0.23732638888888888</v>
      </c>
      <c r="C39" s="11">
        <v>0.24118055555555556</v>
      </c>
      <c r="D39" s="12">
        <v>0.11812499999999999</v>
      </c>
      <c r="E39" s="15">
        <f t="shared" si="0"/>
        <v>0.59663194444444445</v>
      </c>
      <c r="F39" s="15">
        <f>E39/2.5</f>
        <v>0.23865277777777777</v>
      </c>
    </row>
    <row r="40" spans="1:10" x14ac:dyDescent="0.3">
      <c r="A40" s="10" t="s">
        <v>62</v>
      </c>
      <c r="B40" s="11">
        <v>0.1597337962962963</v>
      </c>
      <c r="C40" s="11">
        <v>0.15986111111111112</v>
      </c>
      <c r="D40" s="11">
        <v>0.1497337962962963</v>
      </c>
      <c r="E40" s="15">
        <f t="shared" si="0"/>
        <v>0.46932870370370372</v>
      </c>
      <c r="F40" s="15">
        <f t="shared" si="1"/>
        <v>0.15644290123456792</v>
      </c>
    </row>
    <row r="41" spans="1:10" x14ac:dyDescent="0.3">
      <c r="A41" s="10" t="s">
        <v>92</v>
      </c>
      <c r="B41" s="13" t="s">
        <v>114</v>
      </c>
      <c r="C41" s="11">
        <v>0.18290509259259261</v>
      </c>
      <c r="D41" s="11" t="s">
        <v>114</v>
      </c>
      <c r="E41" s="15">
        <f t="shared" si="0"/>
        <v>0.18290509259259261</v>
      </c>
      <c r="F41" s="15">
        <f>E41/1</f>
        <v>0.18290509259259261</v>
      </c>
      <c r="J41" t="s">
        <v>130</v>
      </c>
    </row>
    <row r="42" spans="1:10" x14ac:dyDescent="0.3">
      <c r="A42" s="10" t="s">
        <v>2</v>
      </c>
      <c r="B42" s="11" t="s">
        <v>114</v>
      </c>
      <c r="C42" s="11">
        <v>0.19387731481481482</v>
      </c>
      <c r="D42" s="11">
        <v>0.1847337962962963</v>
      </c>
      <c r="E42" s="15">
        <f t="shared" si="0"/>
        <v>0.37861111111111112</v>
      </c>
      <c r="F42" s="15">
        <f>E42/2</f>
        <v>0.18930555555555556</v>
      </c>
    </row>
    <row r="43" spans="1:10" x14ac:dyDescent="0.3">
      <c r="A43" s="10" t="s">
        <v>27</v>
      </c>
      <c r="B43" s="11">
        <v>0.16207175925925926</v>
      </c>
      <c r="C43" s="11">
        <v>0.15987268518518519</v>
      </c>
      <c r="D43" s="11">
        <v>0.16008101851851853</v>
      </c>
      <c r="E43" s="16">
        <f t="shared" si="0"/>
        <v>0.482025462962963</v>
      </c>
      <c r="F43" s="16">
        <f t="shared" si="1"/>
        <v>0.16067515432098767</v>
      </c>
    </row>
    <row r="44" spans="1:10" x14ac:dyDescent="0.3">
      <c r="A44" s="10" t="s">
        <v>36</v>
      </c>
      <c r="B44" s="11">
        <v>0.20734953703703704</v>
      </c>
      <c r="C44" s="11">
        <v>0.20306712962962964</v>
      </c>
      <c r="D44" s="11">
        <v>0.20304398148148148</v>
      </c>
      <c r="E44" s="15">
        <f t="shared" si="0"/>
        <v>0.61346064814814816</v>
      </c>
      <c r="F44" s="15">
        <f t="shared" si="1"/>
        <v>0.2044868827160494</v>
      </c>
    </row>
    <row r="45" spans="1:10" x14ac:dyDescent="0.3">
      <c r="A45" s="10" t="s">
        <v>28</v>
      </c>
      <c r="B45" s="11">
        <v>0.17592592592592593</v>
      </c>
      <c r="C45" s="11">
        <v>0.18375</v>
      </c>
      <c r="D45" s="11">
        <v>0.16444444444444445</v>
      </c>
      <c r="E45" s="15">
        <f t="shared" si="0"/>
        <v>0.52412037037037029</v>
      </c>
      <c r="F45" s="15">
        <f t="shared" si="1"/>
        <v>0.17470679012345677</v>
      </c>
    </row>
    <row r="46" spans="1:10" x14ac:dyDescent="0.3">
      <c r="A46" s="10" t="s">
        <v>42</v>
      </c>
      <c r="B46" s="12">
        <v>0.10989583333333333</v>
      </c>
      <c r="C46" s="11">
        <v>0.23136574074074073</v>
      </c>
      <c r="D46" s="11">
        <v>0.24334490740740741</v>
      </c>
      <c r="E46" s="15">
        <f t="shared" si="0"/>
        <v>0.58460648148148153</v>
      </c>
      <c r="F46" s="15">
        <f>E46/2.5</f>
        <v>0.2338425925925926</v>
      </c>
    </row>
    <row r="47" spans="1:10" x14ac:dyDescent="0.3">
      <c r="A47" s="10" t="s">
        <v>64</v>
      </c>
      <c r="B47" s="11">
        <v>0.16119212962962962</v>
      </c>
      <c r="C47" s="11">
        <v>0.15866898148148148</v>
      </c>
      <c r="D47" s="11">
        <v>0.16189814814814815</v>
      </c>
      <c r="E47" s="15">
        <f t="shared" si="0"/>
        <v>0.48175925925925922</v>
      </c>
      <c r="F47" s="15">
        <f t="shared" si="1"/>
        <v>0.16058641975308641</v>
      </c>
    </row>
    <row r="48" spans="1:10" x14ac:dyDescent="0.3">
      <c r="A48" s="10" t="s">
        <v>0</v>
      </c>
      <c r="B48" s="11">
        <v>0.21458333333333332</v>
      </c>
      <c r="C48" s="11">
        <v>0.23449074074074075</v>
      </c>
      <c r="D48" s="11">
        <v>0.23527777777777778</v>
      </c>
      <c r="E48" s="15">
        <f t="shared" si="0"/>
        <v>0.68435185185185188</v>
      </c>
      <c r="F48" s="15">
        <f t="shared" si="1"/>
        <v>0.22811728395061728</v>
      </c>
    </row>
    <row r="49" spans="1:10" x14ac:dyDescent="0.3">
      <c r="A49" s="10" t="s">
        <v>8</v>
      </c>
      <c r="B49" s="11">
        <v>0.24288194444444444</v>
      </c>
      <c r="C49" s="11">
        <v>0.24034722222222221</v>
      </c>
      <c r="D49" s="11">
        <v>0.2552314814814815</v>
      </c>
      <c r="E49" s="15">
        <f t="shared" si="0"/>
        <v>0.73846064814814816</v>
      </c>
      <c r="F49" s="15">
        <f t="shared" si="1"/>
        <v>0.24615354938271605</v>
      </c>
    </row>
    <row r="50" spans="1:10" x14ac:dyDescent="0.3">
      <c r="A50" s="10" t="s">
        <v>51</v>
      </c>
      <c r="B50" s="11">
        <v>0.21032407407407408</v>
      </c>
      <c r="C50" s="12">
        <v>0.1052199074074074</v>
      </c>
      <c r="D50" s="12">
        <v>9.8298611111111114E-2</v>
      </c>
      <c r="E50" s="15">
        <f t="shared" si="0"/>
        <v>0.4138425925925926</v>
      </c>
      <c r="F50" s="15">
        <f>E50/2</f>
        <v>0.2069212962962963</v>
      </c>
    </row>
    <row r="51" spans="1:10" x14ac:dyDescent="0.3">
      <c r="A51" s="10" t="s">
        <v>40</v>
      </c>
      <c r="B51" s="11">
        <v>0.16403935185185184</v>
      </c>
      <c r="C51" s="11">
        <v>0.17234953703703704</v>
      </c>
      <c r="D51" s="11">
        <v>0.1605324074074074</v>
      </c>
      <c r="E51" s="15">
        <f t="shared" si="0"/>
        <v>0.49692129629629622</v>
      </c>
      <c r="F51" s="15">
        <f t="shared" si="1"/>
        <v>0.16564043209876542</v>
      </c>
    </row>
    <row r="52" spans="1:10" x14ac:dyDescent="0.3">
      <c r="A52" s="10" t="s">
        <v>63</v>
      </c>
      <c r="B52" s="11">
        <v>0.15236111111111111</v>
      </c>
      <c r="C52" s="11">
        <v>0.144375</v>
      </c>
      <c r="D52" s="11">
        <v>0.15408564814814815</v>
      </c>
      <c r="E52" s="15">
        <f t="shared" si="0"/>
        <v>0.45082175925925927</v>
      </c>
      <c r="F52" s="15">
        <f t="shared" si="1"/>
        <v>0.15027391975308643</v>
      </c>
    </row>
    <row r="53" spans="1:10" x14ac:dyDescent="0.3">
      <c r="A53" s="10" t="s">
        <v>22</v>
      </c>
      <c r="B53" s="11">
        <v>0.16119212962962962</v>
      </c>
      <c r="C53" s="11">
        <v>0.16083333333333333</v>
      </c>
      <c r="D53" s="11">
        <v>0.1690625</v>
      </c>
      <c r="E53" s="15">
        <f t="shared" si="0"/>
        <v>0.49108796296296298</v>
      </c>
      <c r="F53" s="15">
        <f t="shared" si="1"/>
        <v>0.163695987654321</v>
      </c>
    </row>
    <row r="54" spans="1:10" x14ac:dyDescent="0.3">
      <c r="A54" s="10" t="s">
        <v>44</v>
      </c>
      <c r="B54" s="11">
        <v>0.25509259259259259</v>
      </c>
      <c r="C54" s="11">
        <v>0.2349074074074074</v>
      </c>
      <c r="D54" s="11">
        <v>0.22832175925925927</v>
      </c>
      <c r="E54" s="15">
        <f t="shared" si="0"/>
        <v>0.71832175925925923</v>
      </c>
      <c r="F54" s="15">
        <f t="shared" si="1"/>
        <v>0.23944058641975308</v>
      </c>
    </row>
    <row r="55" spans="1:10" x14ac:dyDescent="0.3">
      <c r="A55" s="10" t="s">
        <v>61</v>
      </c>
      <c r="B55" s="11">
        <v>0.22902777777777777</v>
      </c>
      <c r="C55" s="12">
        <v>0.105</v>
      </c>
      <c r="D55" s="12">
        <v>0.10388888888888889</v>
      </c>
      <c r="E55" s="15">
        <f t="shared" si="0"/>
        <v>0.43791666666666662</v>
      </c>
      <c r="F55" s="15">
        <f>E55/2</f>
        <v>0.21895833333333331</v>
      </c>
    </row>
    <row r="56" spans="1:10" x14ac:dyDescent="0.3">
      <c r="A56" s="10" t="s">
        <v>12</v>
      </c>
      <c r="B56" s="11">
        <v>0.17627314814814815</v>
      </c>
      <c r="C56" s="11">
        <v>0.1675462962962963</v>
      </c>
      <c r="D56" s="11">
        <v>0.15263888888888888</v>
      </c>
      <c r="E56" s="15">
        <f t="shared" si="0"/>
        <v>0.49645833333333333</v>
      </c>
      <c r="F56" s="15">
        <f t="shared" si="1"/>
        <v>0.16548611111111111</v>
      </c>
    </row>
    <row r="57" spans="1:10" x14ac:dyDescent="0.3">
      <c r="A57" s="10" t="s">
        <v>89</v>
      </c>
      <c r="B57" s="11" t="s">
        <v>114</v>
      </c>
      <c r="C57" s="11">
        <v>0.16104166666666667</v>
      </c>
      <c r="D57" s="12">
        <v>0.12368055555555556</v>
      </c>
      <c r="E57" s="15">
        <f t="shared" si="0"/>
        <v>0.28472222222222221</v>
      </c>
      <c r="F57" s="15">
        <f>E57/1.5</f>
        <v>0.1898148148148148</v>
      </c>
      <c r="J57" t="s">
        <v>129</v>
      </c>
    </row>
    <row r="58" spans="1:10" x14ac:dyDescent="0.3">
      <c r="A58" s="10" t="s">
        <v>99</v>
      </c>
      <c r="B58" s="11" t="s">
        <v>114</v>
      </c>
      <c r="C58" s="11">
        <v>0.16104166666666667</v>
      </c>
      <c r="D58" s="13" t="s">
        <v>114</v>
      </c>
      <c r="E58" s="15">
        <f t="shared" si="0"/>
        <v>0.16104166666666667</v>
      </c>
      <c r="F58" s="15">
        <f>E58/1</f>
        <v>0.16104166666666667</v>
      </c>
    </row>
    <row r="59" spans="1:10" x14ac:dyDescent="0.3">
      <c r="A59" s="10" t="s">
        <v>16</v>
      </c>
      <c r="B59" s="11">
        <v>0.20734953703703704</v>
      </c>
      <c r="C59" s="14">
        <v>0.18665509259259258</v>
      </c>
      <c r="D59" s="11">
        <v>0.19880787037037037</v>
      </c>
      <c r="E59" s="15">
        <f t="shared" si="0"/>
        <v>0.59281249999999996</v>
      </c>
      <c r="F59" s="15">
        <f t="shared" si="1"/>
        <v>0.19760416666666666</v>
      </c>
    </row>
    <row r="60" spans="1:10" x14ac:dyDescent="0.3">
      <c r="A60" s="10" t="s">
        <v>77</v>
      </c>
      <c r="B60" s="11" t="s">
        <v>114</v>
      </c>
      <c r="C60" s="14" t="s">
        <v>114</v>
      </c>
      <c r="D60" s="11">
        <v>0.21917824074074074</v>
      </c>
      <c r="E60" s="15">
        <f t="shared" si="0"/>
        <v>0.21917824074074074</v>
      </c>
      <c r="F60" s="15">
        <f>E60/1</f>
        <v>0.21917824074074074</v>
      </c>
    </row>
    <row r="61" spans="1:10" x14ac:dyDescent="0.3">
      <c r="A61" s="10" t="s">
        <v>7</v>
      </c>
      <c r="B61" s="11">
        <v>0.2324074074074074</v>
      </c>
      <c r="C61" s="14">
        <v>0.22908564814814814</v>
      </c>
      <c r="D61" s="11">
        <v>0.2515162037037037</v>
      </c>
      <c r="E61" s="15">
        <f t="shared" si="0"/>
        <v>0.71300925925925918</v>
      </c>
      <c r="F61" s="15">
        <f t="shared" si="1"/>
        <v>0.23766975308641972</v>
      </c>
    </row>
    <row r="62" spans="1:10" x14ac:dyDescent="0.3">
      <c r="A62" s="10" t="s">
        <v>82</v>
      </c>
      <c r="B62" s="11" t="s">
        <v>114</v>
      </c>
      <c r="C62" s="14" t="s">
        <v>114</v>
      </c>
      <c r="D62" s="11">
        <v>0.15413194444444445</v>
      </c>
      <c r="E62" s="15">
        <f t="shared" si="0"/>
        <v>0.15413194444444445</v>
      </c>
      <c r="F62" s="15">
        <f>E62/1</f>
        <v>0.15413194444444445</v>
      </c>
    </row>
    <row r="63" spans="1:10" x14ac:dyDescent="0.3">
      <c r="A63" s="10" t="s">
        <v>93</v>
      </c>
      <c r="B63" s="13" t="s">
        <v>114</v>
      </c>
      <c r="C63" s="11">
        <v>0.18847222222222224</v>
      </c>
      <c r="D63" s="11" t="s">
        <v>114</v>
      </c>
      <c r="E63" s="15">
        <f t="shared" si="0"/>
        <v>0.18847222222222224</v>
      </c>
      <c r="F63" s="15">
        <f>E63/1</f>
        <v>0.18847222222222224</v>
      </c>
    </row>
    <row r="64" spans="1:10" x14ac:dyDescent="0.3">
      <c r="A64" s="10" t="s">
        <v>23</v>
      </c>
      <c r="B64" s="11">
        <v>0.17592592592592593</v>
      </c>
      <c r="C64" s="13" t="s">
        <v>114</v>
      </c>
      <c r="D64" s="13" t="s">
        <v>114</v>
      </c>
      <c r="E64" s="15">
        <f t="shared" si="0"/>
        <v>0.17592592592592593</v>
      </c>
      <c r="F64" s="15">
        <f>E64/1</f>
        <v>0.17592592592592593</v>
      </c>
    </row>
    <row r="65" spans="1:10" x14ac:dyDescent="0.3">
      <c r="A65" s="10" t="s">
        <v>68</v>
      </c>
      <c r="B65" s="13" t="s">
        <v>114</v>
      </c>
      <c r="C65" s="13" t="s">
        <v>114</v>
      </c>
      <c r="D65" s="11">
        <v>0.21881944444444446</v>
      </c>
      <c r="E65" s="15">
        <f t="shared" si="0"/>
        <v>0.21881944444444446</v>
      </c>
      <c r="F65" s="15">
        <f>E65/1</f>
        <v>0.21881944444444446</v>
      </c>
    </row>
    <row r="66" spans="1:10" x14ac:dyDescent="0.3">
      <c r="A66" s="10" t="s">
        <v>67</v>
      </c>
      <c r="B66" s="11">
        <v>0.18158564814814815</v>
      </c>
      <c r="C66" s="11">
        <v>0.18665509259259258</v>
      </c>
      <c r="D66" s="11">
        <v>0.19880787037037037</v>
      </c>
      <c r="E66" s="15">
        <f t="shared" si="0"/>
        <v>0.56704861111111116</v>
      </c>
      <c r="F66" s="15">
        <f t="shared" si="1"/>
        <v>0.18901620370370373</v>
      </c>
    </row>
    <row r="67" spans="1:10" x14ac:dyDescent="0.3">
      <c r="A67" s="10" t="s">
        <v>53</v>
      </c>
      <c r="B67" s="11">
        <v>0.20413194444444444</v>
      </c>
      <c r="C67" s="11" t="s">
        <v>114</v>
      </c>
      <c r="D67" s="13" t="s">
        <v>114</v>
      </c>
      <c r="E67" s="15">
        <f t="shared" si="0"/>
        <v>0.20413194444444444</v>
      </c>
      <c r="F67" s="15">
        <f>E67/1</f>
        <v>0.20413194444444444</v>
      </c>
    </row>
    <row r="68" spans="1:10" x14ac:dyDescent="0.3">
      <c r="A68" s="10" t="s">
        <v>3</v>
      </c>
      <c r="B68" s="11">
        <v>0.17119212962962962</v>
      </c>
      <c r="C68" s="11">
        <v>0.16952546296296298</v>
      </c>
      <c r="D68" s="12">
        <v>8.4976851851851845E-2</v>
      </c>
      <c r="E68" s="15">
        <f t="shared" ref="E68" si="2">SUM(B68:D68)</f>
        <v>0.42569444444444443</v>
      </c>
      <c r="F68" s="15">
        <f>E68/2.5</f>
        <v>0.17027777777777778</v>
      </c>
    </row>
    <row r="69" spans="1:10" x14ac:dyDescent="0.3">
      <c r="A69" s="18" t="s">
        <v>121</v>
      </c>
      <c r="B69" s="7">
        <v>45</v>
      </c>
      <c r="C69" s="7">
        <v>51</v>
      </c>
      <c r="D69" s="7">
        <v>43</v>
      </c>
      <c r="E69" s="7">
        <f>SUM(B69:D69)</f>
        <v>139</v>
      </c>
      <c r="F69" s="7" t="s">
        <v>127</v>
      </c>
    </row>
    <row r="71" spans="1:10" x14ac:dyDescent="0.3">
      <c r="A71" s="6" t="s">
        <v>5</v>
      </c>
      <c r="B71" s="7" t="s">
        <v>122</v>
      </c>
      <c r="C71" s="7" t="s">
        <v>123</v>
      </c>
      <c r="D71" s="8" t="s">
        <v>124</v>
      </c>
      <c r="E71" s="7" t="s">
        <v>125</v>
      </c>
      <c r="F71" s="7" t="s">
        <v>113</v>
      </c>
    </row>
    <row r="72" spans="1:10" x14ac:dyDescent="0.3">
      <c r="A72" s="19" t="s">
        <v>20</v>
      </c>
      <c r="B72" s="11">
        <v>9.2488425925925932E-2</v>
      </c>
      <c r="C72" s="11">
        <v>9.3692129629629625E-2</v>
      </c>
      <c r="D72" s="11">
        <v>9.1770833333333329E-2</v>
      </c>
      <c r="E72" s="15">
        <f>SUM(B72:D72)</f>
        <v>0.27795138888888893</v>
      </c>
      <c r="F72" s="15">
        <f>E72/3</f>
        <v>9.2650462962962976E-2</v>
      </c>
    </row>
    <row r="73" spans="1:10" x14ac:dyDescent="0.3">
      <c r="A73" s="19" t="s">
        <v>32</v>
      </c>
      <c r="B73" s="11">
        <v>0.10369212962962963</v>
      </c>
      <c r="C73" s="11">
        <v>0.11037037037037037</v>
      </c>
      <c r="D73" s="11">
        <v>0.11277777777777778</v>
      </c>
      <c r="E73" s="15">
        <f t="shared" ref="E73:E95" si="3">SUM(B73:D73)</f>
        <v>0.3268402777777778</v>
      </c>
      <c r="F73" s="15">
        <f t="shared" ref="F73:F95" si="4">E73/3</f>
        <v>0.10894675925925927</v>
      </c>
    </row>
    <row r="74" spans="1:10" x14ac:dyDescent="0.3">
      <c r="A74" t="s">
        <v>90</v>
      </c>
      <c r="B74" s="13" t="s">
        <v>114</v>
      </c>
      <c r="C74" s="13" t="s">
        <v>114</v>
      </c>
      <c r="D74" s="11">
        <v>0.12368055555555556</v>
      </c>
      <c r="E74" s="15">
        <f t="shared" si="3"/>
        <v>0.12368055555555556</v>
      </c>
      <c r="F74" s="15">
        <f>E74/1</f>
        <v>0.12368055555555556</v>
      </c>
    </row>
    <row r="75" spans="1:10" x14ac:dyDescent="0.3">
      <c r="A75" s="19" t="s">
        <v>48</v>
      </c>
      <c r="B75" s="11">
        <v>9.4722222222222222E-2</v>
      </c>
      <c r="C75" s="11">
        <v>9.3043981481481478E-2</v>
      </c>
      <c r="D75" s="11">
        <v>9.2835648148148153E-2</v>
      </c>
      <c r="E75" s="15">
        <f t="shared" si="3"/>
        <v>0.28060185185185182</v>
      </c>
      <c r="F75" s="15">
        <f t="shared" si="4"/>
        <v>9.3533950617283937E-2</v>
      </c>
    </row>
    <row r="76" spans="1:10" x14ac:dyDescent="0.3">
      <c r="A76" s="19" t="s">
        <v>60</v>
      </c>
      <c r="B76" s="11">
        <v>0.10538194444444444</v>
      </c>
      <c r="C76" s="11">
        <v>0.11359953703703704</v>
      </c>
      <c r="D76" s="11">
        <v>0.11599537037037037</v>
      </c>
      <c r="E76" s="15">
        <f t="shared" si="3"/>
        <v>0.33497685185185189</v>
      </c>
      <c r="F76" s="15">
        <f t="shared" si="4"/>
        <v>0.11165895061728397</v>
      </c>
      <c r="J76" t="s">
        <v>131</v>
      </c>
    </row>
    <row r="77" spans="1:10" x14ac:dyDescent="0.3">
      <c r="A77" s="17" t="s">
        <v>73</v>
      </c>
      <c r="B77" s="11" t="s">
        <v>114</v>
      </c>
      <c r="C77" s="11" t="s">
        <v>114</v>
      </c>
      <c r="D77" s="11">
        <v>0.12884259259259259</v>
      </c>
      <c r="E77" s="15">
        <f t="shared" si="3"/>
        <v>0.12884259259259259</v>
      </c>
      <c r="F77" s="15">
        <f>E77/1</f>
        <v>0.12884259259259259</v>
      </c>
    </row>
    <row r="78" spans="1:10" x14ac:dyDescent="0.3">
      <c r="A78" t="s">
        <v>80</v>
      </c>
      <c r="B78" s="13" t="s">
        <v>114</v>
      </c>
      <c r="C78" s="11">
        <v>7.2581018518518517E-2</v>
      </c>
      <c r="D78" s="11" t="s">
        <v>114</v>
      </c>
      <c r="E78" s="15">
        <f t="shared" si="3"/>
        <v>7.2581018518518517E-2</v>
      </c>
      <c r="F78" s="15">
        <f>E78/1</f>
        <v>7.2581018518518517E-2</v>
      </c>
    </row>
    <row r="79" spans="1:10" x14ac:dyDescent="0.3">
      <c r="A79" s="19" t="s">
        <v>45</v>
      </c>
      <c r="B79" s="11">
        <v>0.10846064814814815</v>
      </c>
      <c r="C79" s="11">
        <v>0.10715277777777778</v>
      </c>
      <c r="D79" s="11">
        <v>0.10773148148148148</v>
      </c>
      <c r="E79" s="15">
        <f t="shared" si="3"/>
        <v>0.3233449074074074</v>
      </c>
      <c r="F79" s="15">
        <f t="shared" si="4"/>
        <v>0.10778163580246913</v>
      </c>
    </row>
    <row r="80" spans="1:10" x14ac:dyDescent="0.3">
      <c r="A80" s="19" t="s">
        <v>24</v>
      </c>
      <c r="B80" s="11">
        <v>0.1090162037037037</v>
      </c>
      <c r="C80" s="11">
        <v>0.11480324074074075</v>
      </c>
      <c r="D80" s="11">
        <v>0.11315972222222222</v>
      </c>
      <c r="E80" s="15">
        <f t="shared" si="3"/>
        <v>0.33697916666666666</v>
      </c>
      <c r="F80" s="15">
        <f t="shared" si="4"/>
        <v>0.11232638888888889</v>
      </c>
    </row>
    <row r="81" spans="1:6" x14ac:dyDescent="0.3">
      <c r="A81" s="19" t="s">
        <v>11</v>
      </c>
      <c r="B81" s="11">
        <v>0.10369212962962963</v>
      </c>
      <c r="C81" s="11">
        <v>0.11037037037037037</v>
      </c>
      <c r="D81" s="11">
        <v>0.11277777777777778</v>
      </c>
      <c r="E81" s="15">
        <f t="shared" si="3"/>
        <v>0.3268402777777778</v>
      </c>
      <c r="F81" s="15">
        <f t="shared" si="4"/>
        <v>0.10894675925925927</v>
      </c>
    </row>
    <row r="82" spans="1:6" x14ac:dyDescent="0.3">
      <c r="A82" s="19" t="s">
        <v>47</v>
      </c>
      <c r="B82" s="11">
        <v>0.10590277777777778</v>
      </c>
      <c r="C82" s="11">
        <v>0.12290509259259259</v>
      </c>
      <c r="D82" s="11">
        <v>0.1175925925925926</v>
      </c>
      <c r="E82" s="15">
        <f t="shared" si="3"/>
        <v>0.34640046296296295</v>
      </c>
      <c r="F82" s="15">
        <f t="shared" si="4"/>
        <v>0.11546682098765432</v>
      </c>
    </row>
    <row r="83" spans="1:6" x14ac:dyDescent="0.3">
      <c r="A83" s="19" t="s">
        <v>19</v>
      </c>
      <c r="B83" s="11">
        <v>9.886574074074074E-2</v>
      </c>
      <c r="C83" s="11">
        <v>0.1052199074074074</v>
      </c>
      <c r="D83" s="11">
        <v>0.10592592592592592</v>
      </c>
      <c r="E83" s="15">
        <f t="shared" si="3"/>
        <v>0.31001157407407409</v>
      </c>
      <c r="F83" s="15">
        <f t="shared" si="4"/>
        <v>0.1033371913580247</v>
      </c>
    </row>
    <row r="84" spans="1:6" x14ac:dyDescent="0.3">
      <c r="A84" s="19" t="s">
        <v>15</v>
      </c>
      <c r="B84" s="11">
        <v>9.4722222222222222E-2</v>
      </c>
      <c r="C84" s="11">
        <v>9.6828703703703708E-2</v>
      </c>
      <c r="D84" s="11">
        <v>9.3206018518518521E-2</v>
      </c>
      <c r="E84" s="15">
        <f t="shared" si="3"/>
        <v>0.28475694444444444</v>
      </c>
      <c r="F84" s="15">
        <f t="shared" si="4"/>
        <v>9.4918981481481479E-2</v>
      </c>
    </row>
    <row r="85" spans="1:6" x14ac:dyDescent="0.3">
      <c r="A85" s="19" t="s">
        <v>52</v>
      </c>
      <c r="B85" s="11">
        <v>9.886574074074074E-2</v>
      </c>
      <c r="C85" s="11">
        <v>0.1049537037037037</v>
      </c>
      <c r="D85" s="11">
        <v>0.10388888888888889</v>
      </c>
      <c r="E85" s="15">
        <f t="shared" si="3"/>
        <v>0.30770833333333336</v>
      </c>
      <c r="F85" s="15">
        <f t="shared" si="4"/>
        <v>0.10256944444444445</v>
      </c>
    </row>
    <row r="86" spans="1:6" x14ac:dyDescent="0.3">
      <c r="A86" s="19" t="s">
        <v>17</v>
      </c>
      <c r="B86" s="11">
        <v>0.10347222222222222</v>
      </c>
      <c r="C86" s="11">
        <v>0.11555555555555555</v>
      </c>
      <c r="D86" s="11">
        <v>0.10621527777777778</v>
      </c>
      <c r="E86" s="15">
        <f t="shared" si="3"/>
        <v>0.32524305555555555</v>
      </c>
      <c r="F86" s="15">
        <f t="shared" si="4"/>
        <v>0.10841435185185185</v>
      </c>
    </row>
    <row r="87" spans="1:6" x14ac:dyDescent="0.3">
      <c r="A87" s="19" t="s">
        <v>26</v>
      </c>
      <c r="B87" s="11">
        <v>8.4340277777777778E-2</v>
      </c>
      <c r="C87" s="11">
        <v>8.8518518518518524E-2</v>
      </c>
      <c r="D87" s="11">
        <v>9.2384259259259263E-2</v>
      </c>
      <c r="E87" s="16">
        <f t="shared" si="3"/>
        <v>0.26524305555555555</v>
      </c>
      <c r="F87" s="16">
        <f t="shared" si="4"/>
        <v>8.8414351851851855E-2</v>
      </c>
    </row>
    <row r="88" spans="1:6" x14ac:dyDescent="0.3">
      <c r="A88" s="19" t="s">
        <v>46</v>
      </c>
      <c r="B88" s="11">
        <v>0.10590277777777778</v>
      </c>
      <c r="C88" s="11">
        <v>0.12290509259259259</v>
      </c>
      <c r="D88" s="11">
        <v>0.1175925925925926</v>
      </c>
      <c r="E88" s="15">
        <f t="shared" si="3"/>
        <v>0.34640046296296295</v>
      </c>
      <c r="F88" s="15">
        <f t="shared" si="4"/>
        <v>0.11546682098765432</v>
      </c>
    </row>
    <row r="89" spans="1:6" x14ac:dyDescent="0.3">
      <c r="A89" s="19" t="s">
        <v>31</v>
      </c>
      <c r="B89" s="11">
        <v>8.8124999999999995E-2</v>
      </c>
      <c r="C89" s="11">
        <v>9.0520833333333328E-2</v>
      </c>
      <c r="D89" s="11">
        <v>9.0972222222222218E-2</v>
      </c>
      <c r="E89" s="16">
        <f t="shared" si="3"/>
        <v>0.26961805555555557</v>
      </c>
      <c r="F89" s="16">
        <f t="shared" si="4"/>
        <v>8.9872685185185194E-2</v>
      </c>
    </row>
    <row r="90" spans="1:6" x14ac:dyDescent="0.3">
      <c r="A90" s="19" t="s">
        <v>14</v>
      </c>
      <c r="B90" s="11">
        <v>9.1064814814814821E-2</v>
      </c>
      <c r="C90" s="11">
        <v>9.9050925925925931E-2</v>
      </c>
      <c r="D90" s="11">
        <v>0.10116898148148148</v>
      </c>
      <c r="E90" s="15">
        <f t="shared" si="3"/>
        <v>0.29128472222222224</v>
      </c>
      <c r="F90" s="15">
        <f t="shared" si="4"/>
        <v>9.7094907407407408E-2</v>
      </c>
    </row>
    <row r="91" spans="1:6" x14ac:dyDescent="0.3">
      <c r="A91" s="19" t="s">
        <v>29</v>
      </c>
      <c r="B91" s="11" t="s">
        <v>114</v>
      </c>
      <c r="C91" s="11" t="s">
        <v>114</v>
      </c>
      <c r="D91" s="11">
        <v>8.997685185185185E-2</v>
      </c>
      <c r="E91" s="15">
        <f t="shared" si="3"/>
        <v>8.997685185185185E-2</v>
      </c>
      <c r="F91" s="15">
        <f>E91/1</f>
        <v>8.997685185185185E-2</v>
      </c>
    </row>
    <row r="92" spans="1:6" x14ac:dyDescent="0.3">
      <c r="A92" s="19" t="s">
        <v>37</v>
      </c>
      <c r="B92" s="11">
        <v>9.2361111111111116E-2</v>
      </c>
      <c r="C92" s="11">
        <v>8.9016203703703708E-2</v>
      </c>
      <c r="D92" s="11">
        <v>8.5983796296296294E-2</v>
      </c>
      <c r="E92" s="15">
        <f t="shared" si="3"/>
        <v>0.26736111111111116</v>
      </c>
      <c r="F92" s="15">
        <f t="shared" si="4"/>
        <v>8.9120370370370391E-2</v>
      </c>
    </row>
    <row r="93" spans="1:6" x14ac:dyDescent="0.3">
      <c r="A93" s="19" t="s">
        <v>18</v>
      </c>
      <c r="B93" s="11">
        <v>9.8622685185185188E-2</v>
      </c>
      <c r="C93" s="11">
        <v>0.10498842592592593</v>
      </c>
      <c r="D93" s="11">
        <v>0.10568287037037037</v>
      </c>
      <c r="E93" s="15">
        <f t="shared" si="3"/>
        <v>0.30929398148148152</v>
      </c>
      <c r="F93" s="15">
        <f t="shared" si="4"/>
        <v>0.10309799382716051</v>
      </c>
    </row>
    <row r="94" spans="1:6" x14ac:dyDescent="0.3">
      <c r="A94" s="19" t="s">
        <v>10</v>
      </c>
      <c r="B94" s="11">
        <v>0.10146990740740741</v>
      </c>
      <c r="C94" s="11">
        <v>0.10511574074074075</v>
      </c>
      <c r="D94" s="11">
        <v>0.1180787037037037</v>
      </c>
      <c r="E94" s="15">
        <f t="shared" si="3"/>
        <v>0.32466435185185188</v>
      </c>
      <c r="F94" s="15">
        <f t="shared" si="4"/>
        <v>0.10822145061728396</v>
      </c>
    </row>
    <row r="95" spans="1:6" x14ac:dyDescent="0.3">
      <c r="A95" s="18" t="s">
        <v>121</v>
      </c>
      <c r="B95" s="7">
        <v>21</v>
      </c>
      <c r="C95" s="7">
        <v>24</v>
      </c>
      <c r="D95" s="7">
        <v>31</v>
      </c>
      <c r="E95" s="7">
        <f t="shared" si="3"/>
        <v>76</v>
      </c>
      <c r="F95" s="7" t="s">
        <v>126</v>
      </c>
    </row>
    <row r="96" spans="1:6" x14ac:dyDescent="0.3">
      <c r="E96" s="21">
        <f>E69+E95</f>
        <v>215</v>
      </c>
    </row>
    <row r="97" spans="5:5" x14ac:dyDescent="0.3">
      <c r="E97" s="2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Ballerup</vt:lpstr>
      <vt:lpstr>Herlev</vt:lpstr>
      <vt:lpstr>Egedal</vt:lpstr>
      <vt:lpstr>Samlet resultat + statistik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Bredo</dc:creator>
  <cp:lastModifiedBy>David Bredo</cp:lastModifiedBy>
  <dcterms:created xsi:type="dcterms:W3CDTF">2024-11-04T09:51:56Z</dcterms:created>
  <dcterms:modified xsi:type="dcterms:W3CDTF">2025-04-07T19:50:08Z</dcterms:modified>
</cp:coreProperties>
</file>