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https://d.docs.live.net/ff8279425027e051/Dokumenter/Marathon Danmark/Kommuneserie Vest 2024/"/>
    </mc:Choice>
  </mc:AlternateContent>
  <xr:revisionPtr revIDLastSave="367" documentId="8_{60BB37C1-1104-45AB-8CA8-8B86A910D524}" xr6:coauthVersionLast="47" xr6:coauthVersionMax="47" xr10:uidLastSave="{ED5FDCDF-5D0D-4C5D-9250-122A82E575F6}"/>
  <bookViews>
    <workbookView xWindow="-108" yWindow="-108" windowWidth="23256" windowHeight="12576" activeTab="3" xr2:uid="{00000000-000D-0000-FFFF-FFFF00000000}"/>
  </bookViews>
  <sheets>
    <sheet name="Ærø" sheetId="3" r:id="rId1"/>
    <sheet name="Assens" sheetId="2" r:id="rId2"/>
    <sheet name="Nordfyns" sheetId="1" r:id="rId3"/>
    <sheet name="Samlet resultat + statistik"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4" l="1"/>
  <c r="F10" i="4"/>
  <c r="E40" i="4"/>
  <c r="F40" i="4" s="1"/>
  <c r="E73" i="4"/>
  <c r="F73" i="4" s="1"/>
  <c r="E52" i="4"/>
  <c r="F52" i="4" s="1"/>
  <c r="E72" i="4"/>
  <c r="F72" i="4" s="1"/>
  <c r="E59" i="4"/>
  <c r="F59" i="4" s="1"/>
  <c r="E61" i="4"/>
  <c r="F61" i="4" s="1"/>
  <c r="E60" i="4"/>
  <c r="F60" i="4" s="1"/>
  <c r="E56" i="4"/>
  <c r="F56" i="4" s="1"/>
  <c r="E57" i="4"/>
  <c r="F57" i="4" s="1"/>
  <c r="E58" i="4"/>
  <c r="F58" i="4" s="1"/>
  <c r="E62" i="4"/>
  <c r="F62" i="4" s="1"/>
  <c r="E63" i="4"/>
  <c r="F63" i="4" s="1"/>
  <c r="E64" i="4"/>
  <c r="F64" i="4" s="1"/>
  <c r="E65" i="4"/>
  <c r="F65" i="4" s="1"/>
  <c r="E66" i="4"/>
  <c r="F66" i="4" s="1"/>
  <c r="E67" i="4"/>
  <c r="F67" i="4" s="1"/>
  <c r="E68" i="4"/>
  <c r="F68" i="4" s="1"/>
  <c r="E69" i="4"/>
  <c r="F69" i="4" s="1"/>
  <c r="E70" i="4"/>
  <c r="F70" i="4" s="1"/>
  <c r="E71" i="4"/>
  <c r="F71" i="4" s="1"/>
  <c r="E55" i="4"/>
  <c r="F55" i="4" s="1"/>
  <c r="E3" i="4"/>
  <c r="F3" i="4" s="1"/>
  <c r="E4" i="4"/>
  <c r="F4" i="4" s="1"/>
  <c r="E6" i="4"/>
  <c r="F6" i="4" s="1"/>
  <c r="E7" i="4"/>
  <c r="F7" i="4" s="1"/>
  <c r="E8" i="4"/>
  <c r="F8" i="4" s="1"/>
  <c r="E9" i="4"/>
  <c r="F9" i="4" s="1"/>
  <c r="E10" i="4"/>
  <c r="E11" i="4"/>
  <c r="E12" i="4"/>
  <c r="F12" i="4" s="1"/>
  <c r="E13" i="4"/>
  <c r="F13" i="4" s="1"/>
  <c r="E14" i="4"/>
  <c r="F14" i="4" s="1"/>
  <c r="E15" i="4"/>
  <c r="F15" i="4" s="1"/>
  <c r="E16" i="4"/>
  <c r="F16" i="4" s="1"/>
  <c r="E17" i="4"/>
  <c r="F17" i="4" s="1"/>
  <c r="E18" i="4"/>
  <c r="F18" i="4" s="1"/>
  <c r="E19" i="4"/>
  <c r="F19" i="4" s="1"/>
  <c r="E20" i="4"/>
  <c r="F20" i="4" s="1"/>
  <c r="E21" i="4"/>
  <c r="F21" i="4" s="1"/>
  <c r="E22" i="4"/>
  <c r="F22" i="4" s="1"/>
  <c r="E23" i="4"/>
  <c r="F23" i="4" s="1"/>
  <c r="E24" i="4"/>
  <c r="F24" i="4" s="1"/>
  <c r="E25" i="4"/>
  <c r="F25" i="4" s="1"/>
  <c r="E26" i="4"/>
  <c r="F26" i="4" s="1"/>
  <c r="E27" i="4"/>
  <c r="F27" i="4" s="1"/>
  <c r="E28" i="4"/>
  <c r="F28" i="4" s="1"/>
  <c r="E29" i="4"/>
  <c r="F29" i="4" s="1"/>
  <c r="E30" i="4"/>
  <c r="F30" i="4" s="1"/>
  <c r="E31" i="4"/>
  <c r="F31" i="4" s="1"/>
  <c r="E32" i="4"/>
  <c r="F32" i="4" s="1"/>
  <c r="E33" i="4"/>
  <c r="F33" i="4" s="1"/>
  <c r="E34" i="4"/>
  <c r="F34" i="4" s="1"/>
  <c r="E35" i="4"/>
  <c r="F35" i="4" s="1"/>
  <c r="E36" i="4"/>
  <c r="F36" i="4" s="1"/>
  <c r="E37" i="4"/>
  <c r="F37" i="4" s="1"/>
  <c r="E38" i="4"/>
  <c r="F38" i="4" s="1"/>
  <c r="E39" i="4"/>
  <c r="F39" i="4" s="1"/>
  <c r="E41" i="4"/>
  <c r="F41" i="4" s="1"/>
  <c r="E42" i="4"/>
  <c r="F42" i="4" s="1"/>
  <c r="E43" i="4"/>
  <c r="F43" i="4" s="1"/>
  <c r="E44" i="4"/>
  <c r="F44" i="4" s="1"/>
  <c r="E45" i="4"/>
  <c r="F45" i="4" s="1"/>
  <c r="E46" i="4"/>
  <c r="F46" i="4" s="1"/>
  <c r="E47" i="4"/>
  <c r="F47" i="4" s="1"/>
  <c r="E48" i="4"/>
  <c r="F48" i="4" s="1"/>
  <c r="E49" i="4"/>
  <c r="F49" i="4" s="1"/>
  <c r="E50" i="4"/>
  <c r="F50" i="4" s="1"/>
  <c r="E51" i="4"/>
  <c r="F51" i="4" s="1"/>
  <c r="E5" i="4"/>
  <c r="F5" i="4" s="1"/>
</calcChain>
</file>

<file path=xl/sharedStrings.xml><?xml version="1.0" encoding="utf-8"?>
<sst xmlns="http://schemas.openxmlformats.org/spreadsheetml/2006/main" count="334" uniqueCount="119">
  <si>
    <t>David Bredo</t>
  </si>
  <si>
    <t>Ole Hansen</t>
  </si>
  <si>
    <t>Betina Birkedal Sørensen</t>
  </si>
  <si>
    <t>Henrik Birkedal</t>
  </si>
  <si>
    <t>Jan Boll Jensen</t>
  </si>
  <si>
    <t>Claus Jeslund</t>
  </si>
  <si>
    <t>Lars Rasmussen</t>
  </si>
  <si>
    <t>Claus Sørensen</t>
  </si>
  <si>
    <t>Jesper Steen Olsen</t>
  </si>
  <si>
    <t>Jørgen Nielsen</t>
  </si>
  <si>
    <t>Søren Drewsen</t>
  </si>
  <si>
    <t>Connie Kjølby</t>
  </si>
  <si>
    <t>Jes Ottosen</t>
  </si>
  <si>
    <t>Morten Brogaard Jakobsen</t>
  </si>
  <si>
    <t>Maja Scheel</t>
  </si>
  <si>
    <t>Kim Høxbro</t>
  </si>
  <si>
    <t>Jens Mogensen</t>
  </si>
  <si>
    <t>Birgitte Storm</t>
  </si>
  <si>
    <t>Peter Svoger Jakobsen</t>
  </si>
  <si>
    <t>Lone Friis</t>
  </si>
  <si>
    <t>Per Falgren</t>
  </si>
  <si>
    <t>Pia Vinnie Lau</t>
  </si>
  <si>
    <t>Martin Utzon Terp</t>
  </si>
  <si>
    <t>Kristine Kusk Schmelling</t>
  </si>
  <si>
    <t>Kirsten Bonde</t>
  </si>
  <si>
    <t>Palle Nielsen</t>
  </si>
  <si>
    <t>Kira Maibøll</t>
  </si>
  <si>
    <t>Michael Aagard Jensen</t>
  </si>
  <si>
    <t>Brian Jørgensen</t>
  </si>
  <si>
    <t>Ulrik Pihl</t>
  </si>
  <si>
    <t>Rikke Thestrup</t>
  </si>
  <si>
    <t>Jørgen Jakobsen</t>
  </si>
  <si>
    <t>Kenneth Sommer</t>
  </si>
  <si>
    <t>René Randrup Rasmussen</t>
  </si>
  <si>
    <t>Kenneth Enevoldsen</t>
  </si>
  <si>
    <t>Mette Bruun-Nielsen</t>
  </si>
  <si>
    <t>Mette Olsen</t>
  </si>
  <si>
    <t>Jeanette Wly</t>
  </si>
  <si>
    <t>Dorthe Wiuf Nielsen</t>
  </si>
  <si>
    <t>Camilla Marie Rasmussen</t>
  </si>
  <si>
    <t>Alice Ravn</t>
  </si>
  <si>
    <t>Jes Strate</t>
  </si>
  <si>
    <t>Ricky Andersen</t>
  </si>
  <si>
    <t>Charlotte Ullerup Sørensen</t>
  </si>
  <si>
    <t>Niels Rossen</t>
  </si>
  <si>
    <t>Hans Lindhøj Nielsen</t>
  </si>
  <si>
    <t>May Andersen</t>
  </si>
  <si>
    <t>Tove Jensen</t>
  </si>
  <si>
    <t>Olivia Maibøll</t>
  </si>
  <si>
    <t>Tid:</t>
  </si>
  <si>
    <t>Halvmarathon (18):</t>
  </si>
  <si>
    <t>Kommuneserie Vest - Ærø - 4. okt. 2024</t>
  </si>
  <si>
    <t>Alex Lundahl</t>
  </si>
  <si>
    <t>Ib Jensen</t>
  </si>
  <si>
    <t>Christian Hamann</t>
  </si>
  <si>
    <t>Steen Christiansen</t>
  </si>
  <si>
    <t>Thomas Lønbæk</t>
  </si>
  <si>
    <t>Anne Edith Jeppsson</t>
  </si>
  <si>
    <t>Winnie Hansen</t>
  </si>
  <si>
    <t>Jens-Henrik Hansen</t>
  </si>
  <si>
    <t>Casper Breschel</t>
  </si>
  <si>
    <t>Steen Christesen</t>
  </si>
  <si>
    <t>Kenneth Badensø</t>
  </si>
  <si>
    <t>Frank Petersen</t>
  </si>
  <si>
    <t>Kommuneserie Vest - Assens - 5. okt. 2024</t>
  </si>
  <si>
    <t>DNF</t>
  </si>
  <si>
    <t>Halvmarathon (19):</t>
  </si>
  <si>
    <t>Marathon (40): </t>
  </si>
  <si>
    <t>Marathon (33): </t>
  </si>
  <si>
    <t>Allan Dich</t>
  </si>
  <si>
    <t>Brian Feldborg</t>
  </si>
  <si>
    <t>Mogens Biehl Terkelsen</t>
  </si>
  <si>
    <t>Flemming Schmidt</t>
  </si>
  <si>
    <t>Jan Pharao</t>
  </si>
  <si>
    <t>Halvmarathon (16):</t>
  </si>
  <si>
    <t>Marathon (38): </t>
  </si>
  <si>
    <t>Kommuneserie Vest - Bogense - 6. okt. 2024</t>
  </si>
  <si>
    <t>Jeanette Wly løb 3 marathon for første gang, Martin Utzon Terp løb sit 1. og 2. marathon nogensinde lør-søndag og Olivia Maibøll løb 3 halvmarathon i træk for første gang.</t>
  </si>
  <si>
    <t xml:space="preserve"> - mgl. Medalje (Nordfyns)</t>
  </si>
  <si>
    <t>Kommuneserie Vest – Ærø 4. oktober 2024</t>
  </si>
  <si>
    <t>Vejret var 10-15 grader absolut ingen vind og startende med mosekonens bryggeri, som dog hurtigt forduftede og solen skinnede fra skyfri himmel resten af dagen. Fænomenale og eksemplariske vejrforhold.</t>
  </si>
  <si>
    <t>Dette var 4. ø-kommune i Marathon Danmark regi, da Morsø, Langeland og Fanø tidligere var arrangeret.</t>
  </si>
  <si>
    <t>Rute: 10,55 km samt 100 hm pr. omgang.</t>
  </si>
  <si>
    <t>Vejret: Tåget i begyndelsen, solen hurtigt fik has på. Fuld drøn på solen, ingen vindforhold og 12-15 grader. Flere var endda en tur i det helt klare hav efterfølgende.</t>
  </si>
  <si>
    <t>Med start fra Helnæs Fyr løb vi nordpå igennem marsken, Helnæs Maden, et Natura 2000 område. Ren drømmeland for vilde dyr, græssende kvæg og med fantastiske udsigtsforhold.</t>
  </si>
  <si>
    <t>Dernæst på tværs af øen ad Overdrevet, hvorefter vi kom til Helnæs kirke, den gamle brugs og igennem byen. Herefter ankom vi til Helnæs Kro, der lever i bedste velgående siden 1879. Flere af os spiste god, gedigen dansk kromad aftenen forinden.</t>
  </si>
  <si>
    <t>Fra kroen til halvøens østligste punkt var et ud-hjem stykke, hvorfor midtvejsdepotet var placeret ved kroen. Herefter løb vi ad asfaltvejen i vestlig retning henover Helnæs.</t>
  </si>
  <si>
    <t>Vejret var solrigt lige fra start til slut, hvilket startfotoet indikerer. En smule køligere end de foregående dage med tågen til at holde temperaturen en snas højere. Absolut heller ingen vind i dag. Og varmegraderne steg hurtigt til 12-14 stykker.</t>
  </si>
  <si>
    <t>Ruten var 14 km startende ved Bogense Hallerne, hvorfra vi løb ad asfalt og større grusbelagte markveje ud til Gyldensteen Gods, hvor der var midtvejsdepot ved 7 km.</t>
  </si>
  <si>
    <t>Fra midtvejsdepotet startede rejsen retur mod Bogense med en afstikker over Stegø Mølle og på diget langs Kattegat med udkig til Æbelø. Ind forbi den gamle kirke og ud på spidsen af molen i Bogense Marina (modsat af fællesspisningen fra aftenen forinden).</t>
  </si>
  <si>
    <t>Atter engang var der et hav af unikke løbepræstationer, hvor rigtig mange flytter sine grænser - akkurat i Marathon Danmarks ånd.</t>
  </si>
  <si>
    <t>Rigtig mange faste gengangere deltog igen, hvilket vi værdsætter enormt meget, men ligeså meget at nye finder vej til vores små serieløb. Tusind tak for al hjælpen undervejs og ikke mindst alle de positive tilbagemeldinger - I gør det værd at arrangere løb!</t>
  </si>
  <si>
    <t>Jes Ottosen blev hyldet for sin 25. Marathon Danmark gennemførte løb fra dagen forinden og Claus Sørensen rundede milepælen med dagens løb. Stort tillykke til begge herrer og tak for trofastheden!</t>
  </si>
  <si>
    <t>Dagens mest dramatiske højdepunkt stod Jens Mogensen desværre for. Efter at have løbet om kap med Claus Jeslund dagen igennem, indhentede dåbsattesten den ellers unge mand på sidste omgang. Jens blev skidt og lå i grøften dog ved bevidsthed. Da dette kom løbsarrangørene til kendskab, ilede vi afsted til fods og i bil for hjælp. Jens måtte sande, at sin første DNF kom i hus efter knapt 500 løb. Helbredet er dog vigtigere, om end det var træls efter 41 km.</t>
  </si>
  <si>
    <t>Tilbage i mål var alle klar til at hjælpe, men for en sikkerheds skyld tilkaldte vi en ambulance via 112. Denne ankom ca. 20 minutter senere og konstaterede, at alt var i skønneste orden heldigvis.</t>
  </si>
  <si>
    <t>En kedelig forskrækkelse, der viser, at vi alle skal have respekt for det, vi laver, uagtet mange af os har gjort det et hav af gange. Og heldigvis viste fællesskabet, at alle bakker hinanden op.</t>
  </si>
  <si>
    <t>På dagens løb var det Jes Ottosen, der kunne fejre sit 25. gennemførte Marathon Danmark løb. Stort tillykke og mange tak for de mange deltagelser og en vedholdenhed til vores løb.</t>
  </si>
  <si>
    <t>Grundet færgeoverfartens skematiske sejlplaner var folk lidt tvunget til at blive hængende efterfølgende, hvilket kun var ekstra hyggeligt, således løberne med målgang efter én selv kunne klappes i mål på lystbådehavnen.</t>
  </si>
  <si>
    <t>Ruten var designet med hjælp fra Peter Møller og hans far, Frank. En 7 km rundstrækning fra Ærøskøbing Lystbådehavn op til Ærøskøbing Bymølle, som ingen rigtig fandt ud af, om var åben/lukket, da begge skilte stod ude. Fra toppen ved møllen var der forrygende udsigt udover Det Sydfynske Øhav samt Ærøs idylliske landskab. Udover Borgnæs ad små landeveje og ad Øhavsstien igennem landskabet på lidt singletrack. Til sidst rundede vi Ærøskøbings vartegn, de ikoniske strand-/fiskerhuse, der kun MEGET sjældent kommer til salg. Den vakse løber bemærkede, at vi både passerede Tivoli og Løkken (som vejnavne).</t>
  </si>
  <si>
    <t>Tilbage igennem den gamle købstad og rutens topseværdighed, Manneken Pis, som til lejligheden var iklædt en Marathon Danmark medalje.</t>
  </si>
  <si>
    <t>Samlet statistik for Kommuneserie Vest 2023</t>
  </si>
  <si>
    <t>Marathon</t>
  </si>
  <si>
    <t>Samlet</t>
  </si>
  <si>
    <t>Gennemsnit</t>
  </si>
  <si>
    <t xml:space="preserve"> = halv</t>
  </si>
  <si>
    <t>Ærø</t>
  </si>
  <si>
    <t>Assens</t>
  </si>
  <si>
    <t>Nordfyns</t>
  </si>
  <si>
    <t>I alt</t>
  </si>
  <si>
    <t>Halvmarathon</t>
  </si>
  <si>
    <t>Jesper Thygesen</t>
  </si>
  <si>
    <t>mgl. Niels rossen?</t>
  </si>
  <si>
    <t>-</t>
  </si>
  <si>
    <t xml:space="preserve"> -</t>
  </si>
  <si>
    <t xml:space="preserve"> - </t>
  </si>
  <si>
    <t xml:space="preserve"> &lt; --- Fællesspisning Bogense</t>
  </si>
  <si>
    <t xml:space="preserve"> &lt; --- Helnæs (Assens)</t>
  </si>
  <si>
    <t xml:space="preserve"> &lt; --- Bogense (Nordfyns</t>
  </si>
  <si>
    <t xml:space="preserve"> &lt; --- Ærøskøbing (Ærø)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</si>
</sst>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sz val="16"/>
      <color theme="1"/>
      <name val="Calibri"/>
      <family val="2"/>
      <scheme val="minor"/>
    </font>
    <font>
      <b/>
      <sz val="12"/>
      <color theme="1"/>
      <name val="Calibri"/>
      <family val="2"/>
      <scheme val="minor"/>
    </font>
    <font>
      <sz val="18"/>
      <color theme="1"/>
      <name val="Calibri"/>
      <family val="2"/>
      <scheme val="minor"/>
    </font>
    <font>
      <sz val="11"/>
      <color theme="1"/>
      <name val="Aptos"/>
      <family val="2"/>
    </font>
    <font>
      <b/>
      <sz val="18"/>
      <color theme="1"/>
      <name val="Calibri"/>
      <family val="2"/>
      <scheme val="minor"/>
    </font>
    <font>
      <sz val="11"/>
      <color theme="0"/>
      <name val="Calibri"/>
      <family val="2"/>
      <scheme val="minor"/>
    </font>
  </fonts>
  <fills count="6">
    <fill>
      <patternFill patternType="none"/>
    </fill>
    <fill>
      <patternFill patternType="gray125"/>
    </fill>
    <fill>
      <patternFill patternType="solid">
        <fgColor theme="9"/>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92D0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20">
    <xf numFmtId="0" fontId="0" fillId="0" borderId="0" xfId="0"/>
    <xf numFmtId="0" fontId="2" fillId="2" borderId="0" xfId="0" applyFont="1" applyFill="1"/>
    <xf numFmtId="0" fontId="1" fillId="0" borderId="1" xfId="0" applyFont="1" applyBorder="1" applyAlignment="1">
      <alignment horizontal="center"/>
    </xf>
    <xf numFmtId="0" fontId="0" fillId="0" borderId="1" xfId="0" applyBorder="1"/>
    <xf numFmtId="0" fontId="3" fillId="0" borderId="1" xfId="0" applyFont="1" applyBorder="1"/>
    <xf numFmtId="0" fontId="3" fillId="0" borderId="1" xfId="0" applyFont="1" applyBorder="1" applyAlignment="1">
      <alignment horizontal="center"/>
    </xf>
    <xf numFmtId="0" fontId="4" fillId="2" borderId="0" xfId="0" applyFont="1" applyFill="1"/>
    <xf numFmtId="21" fontId="0" fillId="0" borderId="1" xfId="0" applyNumberFormat="1" applyBorder="1" applyAlignment="1">
      <alignment horizontal="center"/>
    </xf>
    <xf numFmtId="0" fontId="0" fillId="0" borderId="1" xfId="0" applyBorder="1" applyAlignment="1">
      <alignment horizontal="center"/>
    </xf>
    <xf numFmtId="0" fontId="0" fillId="0" borderId="0" xfId="0" applyAlignment="1">
      <alignment horizontal="center"/>
    </xf>
    <xf numFmtId="0" fontId="5" fillId="0" borderId="0" xfId="0" applyFont="1" applyAlignment="1">
      <alignment vertical="center"/>
    </xf>
    <xf numFmtId="0" fontId="6" fillId="0" borderId="0" xfId="0" applyFont="1"/>
    <xf numFmtId="0" fontId="1" fillId="0" borderId="1" xfId="0" applyFont="1" applyBorder="1"/>
    <xf numFmtId="0" fontId="1" fillId="0" borderId="2" xfId="0" applyFont="1" applyBorder="1" applyAlignment="1">
      <alignment horizontal="center"/>
    </xf>
    <xf numFmtId="0" fontId="0" fillId="3" borderId="1" xfId="0" applyFill="1" applyBorder="1"/>
    <xf numFmtId="21" fontId="0" fillId="4" borderId="1" xfId="0" applyNumberFormat="1" applyFill="1" applyBorder="1" applyAlignment="1">
      <alignment horizontal="center"/>
    </xf>
    <xf numFmtId="46" fontId="1" fillId="0" borderId="1" xfId="0" applyNumberFormat="1" applyFont="1" applyBorder="1" applyAlignment="1">
      <alignment horizontal="center"/>
    </xf>
    <xf numFmtId="1" fontId="1" fillId="0" borderId="1" xfId="0" applyNumberFormat="1" applyFont="1" applyBorder="1" applyAlignment="1">
      <alignment horizontal="center"/>
    </xf>
    <xf numFmtId="46" fontId="1" fillId="5" borderId="1" xfId="0" applyNumberFormat="1" applyFont="1" applyFill="1" applyBorder="1" applyAlignment="1">
      <alignment horizontal="center"/>
    </xf>
    <xf numFmtId="0" fontId="7"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jpeg"/><Relationship Id="rId1" Type="http://schemas.openxmlformats.org/officeDocument/2006/relationships/image" Target="../media/image1.jpe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457200</xdr:colOff>
      <xdr:row>8</xdr:row>
      <xdr:rowOff>53340</xdr:rowOff>
    </xdr:from>
    <xdr:to>
      <xdr:col>15</xdr:col>
      <xdr:colOff>487680</xdr:colOff>
      <xdr:row>38</xdr:row>
      <xdr:rowOff>60960</xdr:rowOff>
    </xdr:to>
    <xdr:pic>
      <xdr:nvPicPr>
        <xdr:cNvPr id="2" name="Billede 1">
          <a:extLst>
            <a:ext uri="{FF2B5EF4-FFF2-40B4-BE49-F238E27FC236}">
              <a16:creationId xmlns:a16="http://schemas.microsoft.com/office/drawing/2014/main" id="{87A420B7-0F0C-47D8-9CBD-31AA2CCE6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36820" y="1645920"/>
          <a:ext cx="7345680" cy="550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38100</xdr:colOff>
      <xdr:row>13</xdr:row>
      <xdr:rowOff>63438</xdr:rowOff>
    </xdr:from>
    <xdr:to>
      <xdr:col>19</xdr:col>
      <xdr:colOff>511916</xdr:colOff>
      <xdr:row>52</xdr:row>
      <xdr:rowOff>129540</xdr:rowOff>
    </xdr:to>
    <xdr:pic>
      <xdr:nvPicPr>
        <xdr:cNvPr id="2" name="Billede 1">
          <a:extLst>
            <a:ext uri="{FF2B5EF4-FFF2-40B4-BE49-F238E27FC236}">
              <a16:creationId xmlns:a16="http://schemas.microsoft.com/office/drawing/2014/main" id="{0809FF7F-DE61-60AF-3FD3-542E4FD0E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2570418"/>
          <a:ext cx="9617816" cy="7213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516384</xdr:colOff>
      <xdr:row>14</xdr:row>
      <xdr:rowOff>68580</xdr:rowOff>
    </xdr:from>
    <xdr:to>
      <xdr:col>14</xdr:col>
      <xdr:colOff>502919</xdr:colOff>
      <xdr:row>41</xdr:row>
      <xdr:rowOff>137160</xdr:rowOff>
    </xdr:to>
    <xdr:pic>
      <xdr:nvPicPr>
        <xdr:cNvPr id="2" name="Billede 1">
          <a:extLst>
            <a:ext uri="{FF2B5EF4-FFF2-40B4-BE49-F238E27FC236}">
              <a16:creationId xmlns:a16="http://schemas.microsoft.com/office/drawing/2014/main" id="{E2DE1988-FFC6-DCD9-698A-183A10B05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3144" y="2758440"/>
          <a:ext cx="6692135" cy="502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327660</xdr:colOff>
      <xdr:row>28</xdr:row>
      <xdr:rowOff>106680</xdr:rowOff>
    </xdr:from>
    <xdr:to>
      <xdr:col>18</xdr:col>
      <xdr:colOff>338580</xdr:colOff>
      <xdr:row>45</xdr:row>
      <xdr:rowOff>137160</xdr:rowOff>
    </xdr:to>
    <xdr:pic>
      <xdr:nvPicPr>
        <xdr:cNvPr id="2" name="Billede 1" descr="Et billede, der indeholder sky, udendørs, personer/mennesker, person&#10;&#10;Automatisk genereret beskrivelse">
          <a:extLst>
            <a:ext uri="{FF2B5EF4-FFF2-40B4-BE49-F238E27FC236}">
              <a16:creationId xmlns:a16="http://schemas.microsoft.com/office/drawing/2014/main" id="{8ED054DD-5410-22B7-D027-0149E40568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682"/>
        <a:stretch/>
      </xdr:blipFill>
      <xdr:spPr bwMode="auto">
        <a:xfrm>
          <a:off x="5753100" y="5341620"/>
          <a:ext cx="6716520" cy="313944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335280</xdr:colOff>
      <xdr:row>1</xdr:row>
      <xdr:rowOff>0</xdr:rowOff>
    </xdr:from>
    <xdr:to>
      <xdr:col>18</xdr:col>
      <xdr:colOff>304800</xdr:colOff>
      <xdr:row>28</xdr:row>
      <xdr:rowOff>68580</xdr:rowOff>
    </xdr:to>
    <xdr:pic>
      <xdr:nvPicPr>
        <xdr:cNvPr id="3" name="Billede 2">
          <a:extLst>
            <a:ext uri="{FF2B5EF4-FFF2-40B4-BE49-F238E27FC236}">
              <a16:creationId xmlns:a16="http://schemas.microsoft.com/office/drawing/2014/main" id="{743C8146-1D4F-09CF-1C68-DCDCCEBF7C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0720" y="297180"/>
          <a:ext cx="6675120" cy="500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327659</xdr:colOff>
      <xdr:row>47</xdr:row>
      <xdr:rowOff>7620</xdr:rowOff>
    </xdr:from>
    <xdr:to>
      <xdr:col>18</xdr:col>
      <xdr:colOff>307502</xdr:colOff>
      <xdr:row>69</xdr:row>
      <xdr:rowOff>129540</xdr:rowOff>
    </xdr:to>
    <xdr:pic>
      <xdr:nvPicPr>
        <xdr:cNvPr id="4" name="Billede 3" descr="Et billede, der indeholder sky, udendørs, person, personer/mennesker&#10;&#10;Automatisk genereret beskrivelse">
          <a:extLst>
            <a:ext uri="{FF2B5EF4-FFF2-40B4-BE49-F238E27FC236}">
              <a16:creationId xmlns:a16="http://schemas.microsoft.com/office/drawing/2014/main" id="{08CFD334-F8B6-9A95-5AD4-F8FE098382A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814" b="7207"/>
        <a:stretch/>
      </xdr:blipFill>
      <xdr:spPr bwMode="auto">
        <a:xfrm>
          <a:off x="5753099" y="8534400"/>
          <a:ext cx="6685443" cy="41452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335279</xdr:colOff>
      <xdr:row>69</xdr:row>
      <xdr:rowOff>7620</xdr:rowOff>
    </xdr:from>
    <xdr:to>
      <xdr:col>18</xdr:col>
      <xdr:colOff>296714</xdr:colOff>
      <xdr:row>90</xdr:row>
      <xdr:rowOff>68580</xdr:rowOff>
    </xdr:to>
    <xdr:pic>
      <xdr:nvPicPr>
        <xdr:cNvPr id="5" name="Billede 4" descr="Et billede, der indeholder udendørs, græs, sky, træ&#10;&#10;Automatisk genereret beskrivelse">
          <a:extLst>
            <a:ext uri="{FF2B5EF4-FFF2-40B4-BE49-F238E27FC236}">
              <a16:creationId xmlns:a16="http://schemas.microsoft.com/office/drawing/2014/main" id="{0E7B3530-D78E-F40C-CAD5-F5AA9B2E89D2}"/>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280" b="9735"/>
        <a:stretch/>
      </xdr:blipFill>
      <xdr:spPr bwMode="auto">
        <a:xfrm>
          <a:off x="5760719" y="12740640"/>
          <a:ext cx="6667035" cy="3901440"/>
        </a:xfrm>
        <a:prstGeom prst="rect">
          <a:avLst/>
        </a:prstGeom>
        <a:noFill/>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7"/>
  <sheetViews>
    <sheetView workbookViewId="0">
      <selection activeCell="C3" sqref="C3"/>
    </sheetView>
  </sheetViews>
  <sheetFormatPr defaultRowHeight="14.4" x14ac:dyDescent="0.3"/>
  <cols>
    <col min="1" max="1" width="23.109375" customWidth="1"/>
    <col min="2" max="2" width="13.33203125" customWidth="1"/>
  </cols>
  <sheetData>
    <row r="1" spans="1:5" ht="23.4" x14ac:dyDescent="0.45">
      <c r="A1" s="6" t="s">
        <v>51</v>
      </c>
      <c r="B1" s="1"/>
    </row>
    <row r="2" spans="1:5" ht="15.6" x14ac:dyDescent="0.3">
      <c r="A2" s="4" t="s">
        <v>68</v>
      </c>
      <c r="B2" s="5" t="s">
        <v>49</v>
      </c>
    </row>
    <row r="3" spans="1:5" x14ac:dyDescent="0.3">
      <c r="A3" s="3" t="s">
        <v>2</v>
      </c>
      <c r="B3" s="7">
        <v>0.17305555555555555</v>
      </c>
      <c r="E3" s="10" t="s">
        <v>79</v>
      </c>
    </row>
    <row r="4" spans="1:5" x14ac:dyDescent="0.3">
      <c r="A4" s="3" t="s">
        <v>28</v>
      </c>
      <c r="B4" s="7">
        <v>0.14825231481481482</v>
      </c>
      <c r="E4" s="10" t="s">
        <v>80</v>
      </c>
    </row>
    <row r="5" spans="1:5" x14ac:dyDescent="0.3">
      <c r="A5" s="3" t="s">
        <v>60</v>
      </c>
      <c r="B5" s="7">
        <v>0.19174768518518517</v>
      </c>
      <c r="E5" s="10" t="s">
        <v>98</v>
      </c>
    </row>
    <row r="6" spans="1:5" x14ac:dyDescent="0.3">
      <c r="A6" s="3" t="s">
        <v>5</v>
      </c>
      <c r="B6" s="7">
        <v>0.15179398148148149</v>
      </c>
      <c r="E6" s="10" t="s">
        <v>96</v>
      </c>
    </row>
    <row r="7" spans="1:5" x14ac:dyDescent="0.3">
      <c r="A7" s="3" t="s">
        <v>7</v>
      </c>
      <c r="B7" s="7">
        <v>0.18511574074074075</v>
      </c>
      <c r="E7" s="10" t="s">
        <v>97</v>
      </c>
    </row>
    <row r="8" spans="1:5" x14ac:dyDescent="0.3">
      <c r="A8" s="3" t="s">
        <v>11</v>
      </c>
      <c r="B8" s="7">
        <v>0.18747685185185184</v>
      </c>
      <c r="E8" s="10" t="s">
        <v>81</v>
      </c>
    </row>
    <row r="9" spans="1:5" x14ac:dyDescent="0.3">
      <c r="A9" s="3" t="s">
        <v>0</v>
      </c>
      <c r="B9" s="7">
        <v>0.18511574074074075</v>
      </c>
    </row>
    <row r="10" spans="1:5" x14ac:dyDescent="0.3">
      <c r="A10" s="3" t="s">
        <v>3</v>
      </c>
      <c r="B10" s="7">
        <v>0.16565972222222222</v>
      </c>
    </row>
    <row r="11" spans="1:5" x14ac:dyDescent="0.3">
      <c r="A11" s="3" t="s">
        <v>4</v>
      </c>
      <c r="B11" s="7">
        <v>0.17937500000000001</v>
      </c>
    </row>
    <row r="12" spans="1:5" x14ac:dyDescent="0.3">
      <c r="A12" s="3" t="s">
        <v>37</v>
      </c>
      <c r="B12" s="7">
        <v>0.19461805555555556</v>
      </c>
    </row>
    <row r="13" spans="1:5" x14ac:dyDescent="0.3">
      <c r="A13" s="3" t="s">
        <v>16</v>
      </c>
      <c r="B13" s="7">
        <v>0.18511574074074075</v>
      </c>
    </row>
    <row r="14" spans="1:5" x14ac:dyDescent="0.3">
      <c r="A14" s="3" t="s">
        <v>12</v>
      </c>
      <c r="B14" s="7">
        <v>0.19461805555555556</v>
      </c>
    </row>
    <row r="15" spans="1:5" x14ac:dyDescent="0.3">
      <c r="A15" s="3" t="s">
        <v>8</v>
      </c>
      <c r="B15" s="7">
        <v>0.17061342592592593</v>
      </c>
    </row>
    <row r="16" spans="1:5" x14ac:dyDescent="0.3">
      <c r="A16" s="3" t="s">
        <v>31</v>
      </c>
      <c r="B16" s="7">
        <v>0.17700231481481482</v>
      </c>
    </row>
    <row r="17" spans="1:2" x14ac:dyDescent="0.3">
      <c r="A17" s="3" t="s">
        <v>62</v>
      </c>
      <c r="B17" s="7">
        <v>0.18762731481481482</v>
      </c>
    </row>
    <row r="18" spans="1:2" x14ac:dyDescent="0.3">
      <c r="A18" s="3" t="s">
        <v>32</v>
      </c>
      <c r="B18" s="7">
        <v>0.14825231481481482</v>
      </c>
    </row>
    <row r="19" spans="1:2" x14ac:dyDescent="0.3">
      <c r="A19" s="3" t="s">
        <v>15</v>
      </c>
      <c r="B19" s="7">
        <v>0.21875</v>
      </c>
    </row>
    <row r="20" spans="1:2" x14ac:dyDescent="0.3">
      <c r="A20" s="3" t="s">
        <v>26</v>
      </c>
      <c r="B20" s="7">
        <v>0.20866898148148147</v>
      </c>
    </row>
    <row r="21" spans="1:2" x14ac:dyDescent="0.3">
      <c r="A21" s="3" t="s">
        <v>24</v>
      </c>
      <c r="B21" s="7">
        <v>0.22510416666666666</v>
      </c>
    </row>
    <row r="22" spans="1:2" x14ac:dyDescent="0.3">
      <c r="A22" s="3" t="s">
        <v>23</v>
      </c>
      <c r="B22" s="7">
        <v>0.19295138888888888</v>
      </c>
    </row>
    <row r="23" spans="1:2" x14ac:dyDescent="0.3">
      <c r="A23" s="3" t="s">
        <v>6</v>
      </c>
      <c r="B23" s="7">
        <v>0.17700231481481482</v>
      </c>
    </row>
    <row r="24" spans="1:2" x14ac:dyDescent="0.3">
      <c r="A24" s="3" t="s">
        <v>19</v>
      </c>
      <c r="B24" s="7">
        <v>0.19726851851851851</v>
      </c>
    </row>
    <row r="25" spans="1:2" x14ac:dyDescent="0.3">
      <c r="A25" s="3" t="s">
        <v>14</v>
      </c>
      <c r="B25" s="7">
        <v>0.17937500000000001</v>
      </c>
    </row>
    <row r="26" spans="1:2" x14ac:dyDescent="0.3">
      <c r="A26" s="3" t="s">
        <v>27</v>
      </c>
      <c r="B26" s="7">
        <v>0.20462962962962963</v>
      </c>
    </row>
    <row r="27" spans="1:2" x14ac:dyDescent="0.3">
      <c r="A27" s="3" t="s">
        <v>1</v>
      </c>
      <c r="B27" s="7">
        <v>0.24437500000000001</v>
      </c>
    </row>
    <row r="28" spans="1:2" x14ac:dyDescent="0.3">
      <c r="A28" s="3" t="s">
        <v>25</v>
      </c>
      <c r="B28" s="7">
        <v>0.22510416666666666</v>
      </c>
    </row>
    <row r="29" spans="1:2" x14ac:dyDescent="0.3">
      <c r="A29" s="3" t="s">
        <v>20</v>
      </c>
      <c r="B29" s="7">
        <v>0.15464120370370371</v>
      </c>
    </row>
    <row r="30" spans="1:2" x14ac:dyDescent="0.3">
      <c r="A30" s="3" t="s">
        <v>21</v>
      </c>
      <c r="B30" s="7">
        <v>0.18128472222222222</v>
      </c>
    </row>
    <row r="31" spans="1:2" x14ac:dyDescent="0.3">
      <c r="A31" s="3" t="s">
        <v>33</v>
      </c>
      <c r="B31" s="7">
        <v>0.19270833333333334</v>
      </c>
    </row>
    <row r="32" spans="1:2" x14ac:dyDescent="0.3">
      <c r="A32" s="3" t="s">
        <v>30</v>
      </c>
      <c r="B32" s="7">
        <v>0.17311342592592593</v>
      </c>
    </row>
    <row r="33" spans="1:2" x14ac:dyDescent="0.3">
      <c r="A33" s="3" t="s">
        <v>61</v>
      </c>
      <c r="B33" s="7">
        <v>0.17068287037037036</v>
      </c>
    </row>
    <row r="34" spans="1:2" x14ac:dyDescent="0.3">
      <c r="A34" s="3" t="s">
        <v>10</v>
      </c>
      <c r="B34" s="7">
        <v>0.17937500000000001</v>
      </c>
    </row>
    <row r="35" spans="1:2" x14ac:dyDescent="0.3">
      <c r="A35" s="3" t="s">
        <v>29</v>
      </c>
      <c r="B35" s="7">
        <v>0.17937500000000001</v>
      </c>
    </row>
    <row r="36" spans="1:2" ht="15.6" x14ac:dyDescent="0.3">
      <c r="A36" s="4" t="s">
        <v>50</v>
      </c>
      <c r="B36" s="2" t="s">
        <v>49</v>
      </c>
    </row>
    <row r="37" spans="1:2" x14ac:dyDescent="0.3">
      <c r="A37" s="3" t="s">
        <v>40</v>
      </c>
      <c r="B37" s="7">
        <v>0.11562500000000001</v>
      </c>
    </row>
    <row r="38" spans="1:2" x14ac:dyDescent="0.3">
      <c r="A38" s="3" t="s">
        <v>39</v>
      </c>
      <c r="B38" s="7">
        <v>0.11019675925925926</v>
      </c>
    </row>
    <row r="39" spans="1:2" x14ac:dyDescent="0.3">
      <c r="A39" s="3" t="s">
        <v>43</v>
      </c>
      <c r="B39" s="7">
        <v>8.7465277777777781E-2</v>
      </c>
    </row>
    <row r="40" spans="1:2" x14ac:dyDescent="0.3">
      <c r="A40" s="3" t="s">
        <v>63</v>
      </c>
      <c r="B40" s="7">
        <v>9.7303240740740746E-2</v>
      </c>
    </row>
    <row r="41" spans="1:2" x14ac:dyDescent="0.3">
      <c r="A41" s="3" t="s">
        <v>45</v>
      </c>
      <c r="B41" s="7">
        <v>0.10560185185185185</v>
      </c>
    </row>
    <row r="42" spans="1:2" x14ac:dyDescent="0.3">
      <c r="A42" s="3" t="s">
        <v>41</v>
      </c>
      <c r="B42" s="7">
        <v>0.10146990740740741</v>
      </c>
    </row>
    <row r="43" spans="1:2" x14ac:dyDescent="0.3">
      <c r="A43" s="3" t="s">
        <v>9</v>
      </c>
      <c r="B43" s="7">
        <v>0.10460648148148148</v>
      </c>
    </row>
    <row r="44" spans="1:2" x14ac:dyDescent="0.3">
      <c r="A44" s="3" t="s">
        <v>34</v>
      </c>
      <c r="B44" s="7">
        <v>0.10128472222222222</v>
      </c>
    </row>
    <row r="45" spans="1:2" x14ac:dyDescent="0.3">
      <c r="A45" s="3" t="s">
        <v>22</v>
      </c>
      <c r="B45" s="7">
        <v>8.8229166666666664E-2</v>
      </c>
    </row>
    <row r="46" spans="1:2" x14ac:dyDescent="0.3">
      <c r="A46" s="3" t="s">
        <v>46</v>
      </c>
      <c r="B46" s="7">
        <v>0.10927083333333333</v>
      </c>
    </row>
    <row r="47" spans="1:2" x14ac:dyDescent="0.3">
      <c r="A47" s="3" t="s">
        <v>35</v>
      </c>
      <c r="B47" s="7">
        <v>0.10128472222222222</v>
      </c>
    </row>
    <row r="48" spans="1:2" x14ac:dyDescent="0.3">
      <c r="A48" s="3" t="s">
        <v>36</v>
      </c>
      <c r="B48" s="7">
        <v>9.5937499999999995E-2</v>
      </c>
    </row>
    <row r="49" spans="1:2" x14ac:dyDescent="0.3">
      <c r="A49" s="3" t="s">
        <v>13</v>
      </c>
      <c r="B49" s="7">
        <v>9.3738425925925919E-2</v>
      </c>
    </row>
    <row r="50" spans="1:2" x14ac:dyDescent="0.3">
      <c r="A50" s="3" t="s">
        <v>44</v>
      </c>
      <c r="B50" s="7">
        <v>8.5057870370370367E-2</v>
      </c>
    </row>
    <row r="51" spans="1:2" x14ac:dyDescent="0.3">
      <c r="A51" s="3" t="s">
        <v>48</v>
      </c>
      <c r="B51" s="7">
        <v>0.10231481481481482</v>
      </c>
    </row>
    <row r="52" spans="1:2" x14ac:dyDescent="0.3">
      <c r="A52" s="3" t="s">
        <v>18</v>
      </c>
      <c r="B52" s="7">
        <v>0.10460648148148148</v>
      </c>
    </row>
    <row r="53" spans="1:2" x14ac:dyDescent="0.3">
      <c r="A53" s="3" t="s">
        <v>42</v>
      </c>
      <c r="B53" s="7">
        <v>0.10460648148148148</v>
      </c>
    </row>
    <row r="54" spans="1:2" x14ac:dyDescent="0.3">
      <c r="A54" s="3" t="s">
        <v>47</v>
      </c>
      <c r="B54" s="7">
        <v>8.5104166666666661E-2</v>
      </c>
    </row>
    <row r="55" spans="1:2" x14ac:dyDescent="0.3">
      <c r="A55" s="3"/>
      <c r="B55" s="8"/>
    </row>
    <row r="56" spans="1:2" x14ac:dyDescent="0.3">
      <c r="A56" s="3"/>
      <c r="B56" s="8"/>
    </row>
    <row r="57" spans="1:2" x14ac:dyDescent="0.3">
      <c r="A57" s="3"/>
      <c r="B57" s="8"/>
    </row>
  </sheetData>
  <sortState xmlns:xlrd2="http://schemas.microsoft.com/office/spreadsheetml/2017/richdata2" ref="A37:A53">
    <sortCondition ref="A37:A53"/>
  </sortState>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66"/>
  <sheetViews>
    <sheetView zoomScaleNormal="100" workbookViewId="0">
      <selection activeCell="C4" sqref="C4"/>
    </sheetView>
  </sheetViews>
  <sheetFormatPr defaultRowHeight="14.4" x14ac:dyDescent="0.3"/>
  <cols>
    <col min="1" max="1" width="24.6640625" customWidth="1"/>
    <col min="2" max="2" width="13.5546875" customWidth="1"/>
  </cols>
  <sheetData>
    <row r="1" spans="1:5" ht="23.4" x14ac:dyDescent="0.45">
      <c r="A1" s="6" t="s">
        <v>64</v>
      </c>
      <c r="B1" s="1"/>
    </row>
    <row r="2" spans="1:5" ht="15.6" x14ac:dyDescent="0.3">
      <c r="A2" s="4" t="s">
        <v>67</v>
      </c>
      <c r="B2" s="5" t="s">
        <v>49</v>
      </c>
    </row>
    <row r="3" spans="1:5" x14ac:dyDescent="0.3">
      <c r="A3" s="3" t="s">
        <v>52</v>
      </c>
      <c r="B3" s="7">
        <v>0.19366898148148148</v>
      </c>
    </row>
    <row r="4" spans="1:5" x14ac:dyDescent="0.3">
      <c r="A4" s="3" t="s">
        <v>2</v>
      </c>
      <c r="B4" s="7">
        <v>0.17579861111111111</v>
      </c>
      <c r="E4" t="s">
        <v>83</v>
      </c>
    </row>
    <row r="5" spans="1:5" x14ac:dyDescent="0.3">
      <c r="A5" s="3" t="s">
        <v>17</v>
      </c>
      <c r="B5" s="7">
        <v>0.22240740740740741</v>
      </c>
      <c r="E5" t="s">
        <v>82</v>
      </c>
    </row>
    <row r="6" spans="1:5" x14ac:dyDescent="0.3">
      <c r="A6" s="3" t="s">
        <v>70</v>
      </c>
      <c r="B6" s="7">
        <v>0.17709490740740741</v>
      </c>
      <c r="E6" t="s">
        <v>84</v>
      </c>
    </row>
    <row r="7" spans="1:5" x14ac:dyDescent="0.3">
      <c r="A7" s="3" t="s">
        <v>28</v>
      </c>
      <c r="B7" s="7">
        <v>0.14716435185185187</v>
      </c>
      <c r="E7" t="s">
        <v>85</v>
      </c>
    </row>
    <row r="8" spans="1:5" x14ac:dyDescent="0.3">
      <c r="A8" s="3" t="s">
        <v>60</v>
      </c>
      <c r="B8" s="7">
        <v>0.24004629629629629</v>
      </c>
      <c r="E8" t="s">
        <v>86</v>
      </c>
    </row>
    <row r="9" spans="1:5" x14ac:dyDescent="0.3">
      <c r="A9" s="3" t="s">
        <v>54</v>
      </c>
      <c r="B9" s="7">
        <v>0.17050925925925925</v>
      </c>
      <c r="E9" t="s">
        <v>92</v>
      </c>
    </row>
    <row r="10" spans="1:5" x14ac:dyDescent="0.3">
      <c r="A10" s="3" t="s">
        <v>5</v>
      </c>
      <c r="B10" s="7">
        <v>0.15562500000000001</v>
      </c>
      <c r="E10" t="s">
        <v>93</v>
      </c>
    </row>
    <row r="11" spans="1:5" x14ac:dyDescent="0.3">
      <c r="A11" s="3" t="s">
        <v>7</v>
      </c>
      <c r="B11" s="7">
        <v>0.18611111111111112</v>
      </c>
      <c r="E11" t="s">
        <v>94</v>
      </c>
    </row>
    <row r="12" spans="1:5" x14ac:dyDescent="0.3">
      <c r="A12" s="3" t="s">
        <v>11</v>
      </c>
      <c r="B12" s="7">
        <v>0.18666666666666668</v>
      </c>
      <c r="E12" t="s">
        <v>95</v>
      </c>
    </row>
    <row r="13" spans="1:5" x14ac:dyDescent="0.3">
      <c r="A13" s="3" t="s">
        <v>0</v>
      </c>
      <c r="B13" s="7">
        <v>0.16498842592592591</v>
      </c>
    </row>
    <row r="14" spans="1:5" x14ac:dyDescent="0.3">
      <c r="A14" s="3" t="s">
        <v>45</v>
      </c>
      <c r="B14" s="7">
        <v>0.24385416666666668</v>
      </c>
    </row>
    <row r="15" spans="1:5" x14ac:dyDescent="0.3">
      <c r="A15" s="3" t="s">
        <v>3</v>
      </c>
      <c r="B15" s="7">
        <v>0.16498842592592591</v>
      </c>
    </row>
    <row r="16" spans="1:5" x14ac:dyDescent="0.3">
      <c r="A16" s="3" t="s">
        <v>53</v>
      </c>
      <c r="B16" s="7">
        <v>0.19277777777777777</v>
      </c>
    </row>
    <row r="17" spans="1:2" x14ac:dyDescent="0.3">
      <c r="A17" s="3" t="s">
        <v>4</v>
      </c>
      <c r="B17" s="7">
        <v>0.16498842592592591</v>
      </c>
    </row>
    <row r="18" spans="1:2" x14ac:dyDescent="0.3">
      <c r="A18" s="3" t="s">
        <v>37</v>
      </c>
      <c r="B18" s="7">
        <v>0.1937962962962963</v>
      </c>
    </row>
    <row r="19" spans="1:2" x14ac:dyDescent="0.3">
      <c r="A19" s="3" t="s">
        <v>16</v>
      </c>
      <c r="B19" s="8" t="s">
        <v>65</v>
      </c>
    </row>
    <row r="20" spans="1:2" x14ac:dyDescent="0.3">
      <c r="A20" s="3" t="s">
        <v>12</v>
      </c>
      <c r="B20" s="7">
        <v>0.1937962962962963</v>
      </c>
    </row>
    <row r="21" spans="1:2" x14ac:dyDescent="0.3">
      <c r="A21" s="3" t="s">
        <v>8</v>
      </c>
      <c r="B21" s="7">
        <v>0.1663425925925926</v>
      </c>
    </row>
    <row r="22" spans="1:2" x14ac:dyDescent="0.3">
      <c r="A22" s="3" t="s">
        <v>110</v>
      </c>
      <c r="B22" s="7">
        <v>0.15868055555555555</v>
      </c>
    </row>
    <row r="23" spans="1:2" x14ac:dyDescent="0.3">
      <c r="A23" s="3" t="s">
        <v>31</v>
      </c>
      <c r="B23" s="7">
        <v>0.16181712962962963</v>
      </c>
    </row>
    <row r="24" spans="1:2" x14ac:dyDescent="0.3">
      <c r="A24" s="3" t="s">
        <v>62</v>
      </c>
      <c r="B24" s="7">
        <v>0.1975925925925926</v>
      </c>
    </row>
    <row r="25" spans="1:2" x14ac:dyDescent="0.3">
      <c r="A25" s="3" t="s">
        <v>32</v>
      </c>
      <c r="B25" s="7">
        <v>0.14716435185185187</v>
      </c>
    </row>
    <row r="26" spans="1:2" x14ac:dyDescent="0.3">
      <c r="A26" s="3" t="s">
        <v>15</v>
      </c>
      <c r="B26" s="7">
        <v>0.24385416666666668</v>
      </c>
    </row>
    <row r="27" spans="1:2" x14ac:dyDescent="0.3">
      <c r="A27" s="3" t="s">
        <v>26</v>
      </c>
      <c r="B27" s="7">
        <v>0.21406249999999999</v>
      </c>
    </row>
    <row r="28" spans="1:2" x14ac:dyDescent="0.3">
      <c r="A28" s="3" t="s">
        <v>23</v>
      </c>
      <c r="B28" s="7">
        <v>0.19342592592592592</v>
      </c>
    </row>
    <row r="29" spans="1:2" x14ac:dyDescent="0.3">
      <c r="A29" s="3" t="s">
        <v>6</v>
      </c>
      <c r="B29" s="7">
        <v>0.16181712962962963</v>
      </c>
    </row>
    <row r="30" spans="1:2" x14ac:dyDescent="0.3">
      <c r="A30" s="3" t="s">
        <v>19</v>
      </c>
      <c r="B30" s="7">
        <v>0.20611111111111111</v>
      </c>
    </row>
    <row r="31" spans="1:2" x14ac:dyDescent="0.3">
      <c r="A31" s="3" t="s">
        <v>14</v>
      </c>
      <c r="B31" s="7">
        <v>0.17579861111111111</v>
      </c>
    </row>
    <row r="32" spans="1:2" x14ac:dyDescent="0.3">
      <c r="A32" s="3" t="s">
        <v>22</v>
      </c>
      <c r="B32" s="7">
        <v>0.16202546296296297</v>
      </c>
    </row>
    <row r="33" spans="1:2" x14ac:dyDescent="0.3">
      <c r="A33" s="3" t="s">
        <v>27</v>
      </c>
      <c r="B33" s="7">
        <v>0.2167824074074074</v>
      </c>
    </row>
    <row r="34" spans="1:2" x14ac:dyDescent="0.3">
      <c r="A34" s="3" t="s">
        <v>1</v>
      </c>
      <c r="B34" s="7">
        <v>0.24451388888888889</v>
      </c>
    </row>
    <row r="35" spans="1:2" x14ac:dyDescent="0.3">
      <c r="A35" s="3" t="s">
        <v>20</v>
      </c>
      <c r="B35" s="7">
        <v>0.15752314814814813</v>
      </c>
    </row>
    <row r="36" spans="1:2" x14ac:dyDescent="0.3">
      <c r="A36" s="3" t="s">
        <v>21</v>
      </c>
      <c r="B36" s="7">
        <v>0.19042824074074075</v>
      </c>
    </row>
    <row r="37" spans="1:2" x14ac:dyDescent="0.3">
      <c r="A37" s="3" t="s">
        <v>33</v>
      </c>
      <c r="B37" s="7">
        <v>0.18185185185185185</v>
      </c>
    </row>
    <row r="38" spans="1:2" x14ac:dyDescent="0.3">
      <c r="A38" s="3" t="s">
        <v>30</v>
      </c>
      <c r="B38" s="7">
        <v>0.19042824074074075</v>
      </c>
    </row>
    <row r="39" spans="1:2" x14ac:dyDescent="0.3">
      <c r="A39" s="3" t="s">
        <v>55</v>
      </c>
      <c r="B39" s="7">
        <v>0.15692129629629631</v>
      </c>
    </row>
    <row r="40" spans="1:2" x14ac:dyDescent="0.3">
      <c r="A40" s="3" t="s">
        <v>10</v>
      </c>
      <c r="B40" s="7">
        <v>0.16498842592592591</v>
      </c>
    </row>
    <row r="41" spans="1:2" x14ac:dyDescent="0.3">
      <c r="A41" s="3" t="s">
        <v>56</v>
      </c>
      <c r="B41" s="7">
        <v>0.18591435185185184</v>
      </c>
    </row>
    <row r="42" spans="1:2" x14ac:dyDescent="0.3">
      <c r="A42" s="3" t="s">
        <v>29</v>
      </c>
      <c r="B42" s="7">
        <v>0.16498842592592591</v>
      </c>
    </row>
    <row r="43" spans="1:2" ht="15.6" x14ac:dyDescent="0.3">
      <c r="A43" s="4" t="s">
        <v>66</v>
      </c>
      <c r="B43" s="5" t="s">
        <v>49</v>
      </c>
    </row>
    <row r="44" spans="1:2" x14ac:dyDescent="0.3">
      <c r="A44" s="3" t="s">
        <v>40</v>
      </c>
      <c r="B44" s="7">
        <v>0.10665509259259259</v>
      </c>
    </row>
    <row r="45" spans="1:2" x14ac:dyDescent="0.3">
      <c r="A45" s="3" t="s">
        <v>57</v>
      </c>
      <c r="B45" s="7">
        <v>0.12092592592592592</v>
      </c>
    </row>
    <row r="46" spans="1:2" x14ac:dyDescent="0.3">
      <c r="A46" s="3" t="s">
        <v>39</v>
      </c>
      <c r="B46" s="7">
        <v>0.11348379629629629</v>
      </c>
    </row>
    <row r="47" spans="1:2" x14ac:dyDescent="0.3">
      <c r="A47" s="3" t="s">
        <v>43</v>
      </c>
      <c r="B47" s="7">
        <v>8.773148148148148E-2</v>
      </c>
    </row>
    <row r="48" spans="1:2" x14ac:dyDescent="0.3">
      <c r="A48" s="3" t="s">
        <v>38</v>
      </c>
      <c r="B48" s="7">
        <v>0.10792824074074074</v>
      </c>
    </row>
    <row r="49" spans="1:2" x14ac:dyDescent="0.3">
      <c r="A49" s="3" t="s">
        <v>59</v>
      </c>
      <c r="B49" s="7">
        <v>0.10283564814814815</v>
      </c>
    </row>
    <row r="50" spans="1:2" x14ac:dyDescent="0.3">
      <c r="A50" s="3" t="s">
        <v>41</v>
      </c>
      <c r="B50" s="7">
        <v>9.6041666666666664E-2</v>
      </c>
    </row>
    <row r="51" spans="1:2" x14ac:dyDescent="0.3">
      <c r="A51" s="3" t="s">
        <v>9</v>
      </c>
      <c r="B51" s="7">
        <v>0.10326388888888889</v>
      </c>
    </row>
    <row r="52" spans="1:2" x14ac:dyDescent="0.3">
      <c r="A52" s="3" t="s">
        <v>34</v>
      </c>
      <c r="B52" s="7">
        <v>9.0972222222222218E-2</v>
      </c>
    </row>
    <row r="53" spans="1:2" x14ac:dyDescent="0.3">
      <c r="A53" s="3" t="s">
        <v>24</v>
      </c>
      <c r="B53" s="7">
        <v>0.10932870370370371</v>
      </c>
    </row>
    <row r="54" spans="1:2" x14ac:dyDescent="0.3">
      <c r="A54" s="3" t="s">
        <v>46</v>
      </c>
      <c r="B54" s="7">
        <v>0.10603009259259259</v>
      </c>
    </row>
    <row r="55" spans="1:2" x14ac:dyDescent="0.3">
      <c r="A55" s="3" t="s">
        <v>35</v>
      </c>
      <c r="B55" s="8" t="s">
        <v>65</v>
      </c>
    </row>
    <row r="56" spans="1:2" x14ac:dyDescent="0.3">
      <c r="A56" s="3" t="s">
        <v>36</v>
      </c>
      <c r="B56" s="7">
        <v>9.6724537037037039E-2</v>
      </c>
    </row>
    <row r="57" spans="1:2" x14ac:dyDescent="0.3">
      <c r="A57" s="3" t="s">
        <v>13</v>
      </c>
      <c r="B57" s="7">
        <v>8.2106481481481475E-2</v>
      </c>
    </row>
    <row r="58" spans="1:2" x14ac:dyDescent="0.3">
      <c r="A58" s="3" t="s">
        <v>48</v>
      </c>
      <c r="B58" s="7">
        <v>0.10361111111111111</v>
      </c>
    </row>
    <row r="59" spans="1:2" x14ac:dyDescent="0.3">
      <c r="A59" s="3" t="s">
        <v>25</v>
      </c>
      <c r="B59" s="7">
        <v>0.10932870370370371</v>
      </c>
    </row>
    <row r="60" spans="1:2" x14ac:dyDescent="0.3">
      <c r="A60" s="3" t="s">
        <v>18</v>
      </c>
      <c r="B60" s="7">
        <v>0.12092592592592592</v>
      </c>
    </row>
    <row r="61" spans="1:2" x14ac:dyDescent="0.3">
      <c r="A61" s="3" t="s">
        <v>42</v>
      </c>
      <c r="B61" s="7">
        <v>0.10684027777777778</v>
      </c>
    </row>
    <row r="62" spans="1:2" x14ac:dyDescent="0.3">
      <c r="A62" s="3" t="s">
        <v>58</v>
      </c>
      <c r="B62" s="7">
        <v>0.10326388888888889</v>
      </c>
    </row>
    <row r="63" spans="1:2" x14ac:dyDescent="0.3">
      <c r="A63" s="3"/>
      <c r="B63" s="8"/>
    </row>
    <row r="64" spans="1:2" x14ac:dyDescent="0.3">
      <c r="A64" s="3"/>
      <c r="B64" s="8"/>
    </row>
    <row r="65" spans="1:2" x14ac:dyDescent="0.3">
      <c r="A65" s="3"/>
      <c r="B65" s="8"/>
    </row>
    <row r="66" spans="1:2" x14ac:dyDescent="0.3">
      <c r="B66" s="9"/>
    </row>
  </sheetData>
  <sortState xmlns:xlrd2="http://schemas.microsoft.com/office/spreadsheetml/2017/richdata2" ref="A3:A42">
    <sortCondition ref="A3:A42"/>
  </sortState>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57"/>
  <sheetViews>
    <sheetView workbookViewId="0">
      <selection activeCell="C5" sqref="C5"/>
    </sheetView>
  </sheetViews>
  <sheetFormatPr defaultRowHeight="14.4" x14ac:dyDescent="0.3"/>
  <cols>
    <col min="1" max="1" width="23.88671875" customWidth="1"/>
    <col min="2" max="2" width="12" customWidth="1"/>
  </cols>
  <sheetData>
    <row r="1" spans="1:5" ht="23.4" x14ac:dyDescent="0.45">
      <c r="A1" s="6" t="s">
        <v>76</v>
      </c>
      <c r="B1" s="1"/>
    </row>
    <row r="2" spans="1:5" ht="15.6" x14ac:dyDescent="0.3">
      <c r="A2" s="4" t="s">
        <v>75</v>
      </c>
      <c r="B2" s="5" t="s">
        <v>49</v>
      </c>
    </row>
    <row r="3" spans="1:5" x14ac:dyDescent="0.3">
      <c r="A3" s="3" t="s">
        <v>69</v>
      </c>
      <c r="B3" s="7">
        <v>0.1749074074074074</v>
      </c>
    </row>
    <row r="4" spans="1:5" x14ac:dyDescent="0.3">
      <c r="A4" s="3" t="s">
        <v>2</v>
      </c>
      <c r="B4" s="7">
        <v>0.20483796296296297</v>
      </c>
    </row>
    <row r="5" spans="1:5" x14ac:dyDescent="0.3">
      <c r="A5" s="3" t="s">
        <v>17</v>
      </c>
      <c r="B5" s="7">
        <v>0.20648148148148149</v>
      </c>
      <c r="C5" s="19" t="s">
        <v>78</v>
      </c>
    </row>
    <row r="6" spans="1:5" x14ac:dyDescent="0.3">
      <c r="A6" s="3" t="s">
        <v>70</v>
      </c>
      <c r="B6" s="7">
        <v>0.20407407407407407</v>
      </c>
      <c r="E6" t="s">
        <v>87</v>
      </c>
    </row>
    <row r="7" spans="1:5" x14ac:dyDescent="0.3">
      <c r="A7" s="3" t="s">
        <v>28</v>
      </c>
      <c r="B7" s="7">
        <v>0.14271990740740742</v>
      </c>
      <c r="E7" t="s">
        <v>88</v>
      </c>
    </row>
    <row r="8" spans="1:5" x14ac:dyDescent="0.3">
      <c r="A8" s="3" t="s">
        <v>60</v>
      </c>
      <c r="B8" s="7">
        <v>0.24071759259259259</v>
      </c>
      <c r="E8" t="s">
        <v>89</v>
      </c>
    </row>
    <row r="9" spans="1:5" x14ac:dyDescent="0.3">
      <c r="A9" s="3" t="s">
        <v>5</v>
      </c>
      <c r="B9" s="7">
        <v>0.15688657407407408</v>
      </c>
      <c r="E9" t="s">
        <v>99</v>
      </c>
    </row>
    <row r="10" spans="1:5" x14ac:dyDescent="0.3">
      <c r="A10" s="3" t="s">
        <v>7</v>
      </c>
      <c r="B10" s="7">
        <v>0.18277777777777779</v>
      </c>
      <c r="E10" t="s">
        <v>77</v>
      </c>
    </row>
    <row r="11" spans="1:5" x14ac:dyDescent="0.3">
      <c r="A11" s="3" t="s">
        <v>11</v>
      </c>
      <c r="B11" s="7">
        <v>0.18746527777777777</v>
      </c>
      <c r="E11" t="s">
        <v>90</v>
      </c>
    </row>
    <row r="12" spans="1:5" x14ac:dyDescent="0.3">
      <c r="A12" s="3" t="s">
        <v>0</v>
      </c>
      <c r="B12" s="7">
        <v>0.14271990740740742</v>
      </c>
      <c r="E12" t="s">
        <v>91</v>
      </c>
    </row>
    <row r="13" spans="1:5" x14ac:dyDescent="0.3">
      <c r="A13" s="3" t="s">
        <v>72</v>
      </c>
      <c r="B13" s="7">
        <v>0.1947800925925926</v>
      </c>
    </row>
    <row r="14" spans="1:5" x14ac:dyDescent="0.3">
      <c r="A14" s="3" t="s">
        <v>45</v>
      </c>
      <c r="B14" s="7">
        <v>0.24769675925925927</v>
      </c>
    </row>
    <row r="15" spans="1:5" x14ac:dyDescent="0.3">
      <c r="A15" s="3" t="s">
        <v>4</v>
      </c>
      <c r="B15" s="7">
        <v>0.16495370370370371</v>
      </c>
    </row>
    <row r="16" spans="1:5" x14ac:dyDescent="0.3">
      <c r="A16" s="3" t="s">
        <v>73</v>
      </c>
      <c r="B16" s="7">
        <v>0.20261574074074074</v>
      </c>
    </row>
    <row r="17" spans="1:2" x14ac:dyDescent="0.3">
      <c r="A17" s="3" t="s">
        <v>37</v>
      </c>
      <c r="B17" s="7">
        <v>0.19193287037037038</v>
      </c>
    </row>
    <row r="18" spans="1:2" x14ac:dyDescent="0.3">
      <c r="A18" s="3" t="s">
        <v>12</v>
      </c>
      <c r="B18" s="7">
        <v>0.19193287037037038</v>
      </c>
    </row>
    <row r="19" spans="1:2" x14ac:dyDescent="0.3">
      <c r="A19" s="3" t="s">
        <v>8</v>
      </c>
      <c r="B19" s="7">
        <v>0.16494212962962962</v>
      </c>
    </row>
    <row r="20" spans="1:2" x14ac:dyDescent="0.3">
      <c r="A20" s="3" t="s">
        <v>31</v>
      </c>
      <c r="B20" s="7">
        <v>0.16525462962962964</v>
      </c>
    </row>
    <row r="21" spans="1:2" x14ac:dyDescent="0.3">
      <c r="A21" s="3" t="s">
        <v>62</v>
      </c>
      <c r="B21" s="7">
        <v>0.18913194444444445</v>
      </c>
    </row>
    <row r="22" spans="1:2" x14ac:dyDescent="0.3">
      <c r="A22" s="3" t="s">
        <v>34</v>
      </c>
      <c r="B22" s="7">
        <v>0.19120370370370371</v>
      </c>
    </row>
    <row r="23" spans="1:2" x14ac:dyDescent="0.3">
      <c r="A23" s="3" t="s">
        <v>32</v>
      </c>
      <c r="B23" s="7">
        <v>0.14271990740740742</v>
      </c>
    </row>
    <row r="24" spans="1:2" x14ac:dyDescent="0.3">
      <c r="A24" s="3" t="s">
        <v>15</v>
      </c>
      <c r="B24" s="7">
        <v>0.24769675925925927</v>
      </c>
    </row>
    <row r="25" spans="1:2" x14ac:dyDescent="0.3">
      <c r="A25" s="3" t="s">
        <v>26</v>
      </c>
      <c r="B25" s="7">
        <v>0.21871527777777777</v>
      </c>
    </row>
    <row r="26" spans="1:2" x14ac:dyDescent="0.3">
      <c r="A26" s="3" t="s">
        <v>23</v>
      </c>
      <c r="B26" s="7">
        <v>0.19339120370370369</v>
      </c>
    </row>
    <row r="27" spans="1:2" x14ac:dyDescent="0.3">
      <c r="A27" s="3" t="s">
        <v>6</v>
      </c>
      <c r="B27" s="7">
        <v>0.16525462962962964</v>
      </c>
    </row>
    <row r="28" spans="1:2" x14ac:dyDescent="0.3">
      <c r="A28" s="3" t="s">
        <v>19</v>
      </c>
      <c r="B28" s="7">
        <v>0.19621527777777778</v>
      </c>
    </row>
    <row r="29" spans="1:2" x14ac:dyDescent="0.3">
      <c r="A29" s="3" t="s">
        <v>14</v>
      </c>
      <c r="B29" s="7">
        <v>0.18740740740740741</v>
      </c>
    </row>
    <row r="30" spans="1:2" x14ac:dyDescent="0.3">
      <c r="A30" s="3" t="s">
        <v>22</v>
      </c>
      <c r="B30" s="7">
        <v>0.19142361111111111</v>
      </c>
    </row>
    <row r="31" spans="1:2" x14ac:dyDescent="0.3">
      <c r="A31" s="3" t="s">
        <v>27</v>
      </c>
      <c r="B31" s="7">
        <v>0.21694444444444444</v>
      </c>
    </row>
    <row r="32" spans="1:2" x14ac:dyDescent="0.3">
      <c r="A32" s="3" t="s">
        <v>71</v>
      </c>
      <c r="B32" s="7">
        <v>0.15391203703703704</v>
      </c>
    </row>
    <row r="33" spans="1:2" x14ac:dyDescent="0.3">
      <c r="A33" s="3" t="s">
        <v>1</v>
      </c>
      <c r="B33" s="8" t="s">
        <v>65</v>
      </c>
    </row>
    <row r="34" spans="1:2" x14ac:dyDescent="0.3">
      <c r="A34" s="3" t="s">
        <v>20</v>
      </c>
      <c r="B34" s="7">
        <v>0.16525462962962964</v>
      </c>
    </row>
    <row r="35" spans="1:2" x14ac:dyDescent="0.3">
      <c r="A35" s="3" t="s">
        <v>21</v>
      </c>
      <c r="B35" s="7">
        <v>0.19186342592592592</v>
      </c>
    </row>
    <row r="36" spans="1:2" x14ac:dyDescent="0.3">
      <c r="A36" s="3" t="s">
        <v>33</v>
      </c>
      <c r="B36" s="7">
        <v>0.1630324074074074</v>
      </c>
    </row>
    <row r="37" spans="1:2" x14ac:dyDescent="0.3">
      <c r="A37" s="3" t="s">
        <v>30</v>
      </c>
      <c r="B37" s="7">
        <v>0.19100694444444444</v>
      </c>
    </row>
    <row r="38" spans="1:2" x14ac:dyDescent="0.3">
      <c r="A38" s="3" t="s">
        <v>61</v>
      </c>
      <c r="B38" s="7">
        <v>0.16495370370370371</v>
      </c>
    </row>
    <row r="39" spans="1:2" x14ac:dyDescent="0.3">
      <c r="A39" s="3" t="s">
        <v>10</v>
      </c>
      <c r="B39" s="7">
        <v>0.16546296296296295</v>
      </c>
    </row>
    <row r="40" spans="1:2" x14ac:dyDescent="0.3">
      <c r="A40" s="3" t="s">
        <v>29</v>
      </c>
      <c r="B40" s="7">
        <v>0.16495370370370371</v>
      </c>
    </row>
    <row r="41" spans="1:2" ht="15.6" x14ac:dyDescent="0.3">
      <c r="A41" s="4" t="s">
        <v>74</v>
      </c>
      <c r="B41" s="5" t="s">
        <v>49</v>
      </c>
    </row>
    <row r="42" spans="1:2" x14ac:dyDescent="0.3">
      <c r="A42" s="3" t="s">
        <v>40</v>
      </c>
      <c r="B42" s="7">
        <v>0.13224537037037037</v>
      </c>
    </row>
    <row r="43" spans="1:2" x14ac:dyDescent="0.3">
      <c r="A43" s="3" t="s">
        <v>57</v>
      </c>
      <c r="B43" s="7" t="s">
        <v>65</v>
      </c>
    </row>
    <row r="44" spans="1:2" x14ac:dyDescent="0.3">
      <c r="A44" s="3" t="s">
        <v>39</v>
      </c>
      <c r="B44" s="7">
        <v>0.12012731481481481</v>
      </c>
    </row>
    <row r="45" spans="1:2" x14ac:dyDescent="0.3">
      <c r="A45" s="3" t="s">
        <v>38</v>
      </c>
      <c r="B45" s="7">
        <v>0.11803240740740741</v>
      </c>
    </row>
    <row r="46" spans="1:2" x14ac:dyDescent="0.3">
      <c r="A46" s="3" t="s">
        <v>3</v>
      </c>
      <c r="B46" s="7">
        <v>8.6458333333333331E-2</v>
      </c>
    </row>
    <row r="47" spans="1:2" x14ac:dyDescent="0.3">
      <c r="A47" s="3" t="s">
        <v>41</v>
      </c>
      <c r="B47" s="7">
        <v>9.7974537037037041E-2</v>
      </c>
    </row>
    <row r="48" spans="1:2" x14ac:dyDescent="0.3">
      <c r="A48" s="3" t="s">
        <v>9</v>
      </c>
      <c r="B48" s="7">
        <v>9.0347222222222218E-2</v>
      </c>
    </row>
    <row r="49" spans="1:4" x14ac:dyDescent="0.3">
      <c r="A49" s="3" t="s">
        <v>24</v>
      </c>
      <c r="B49" s="7">
        <v>0.10056712962962963</v>
      </c>
    </row>
    <row r="50" spans="1:4" x14ac:dyDescent="0.3">
      <c r="A50" s="3" t="s">
        <v>46</v>
      </c>
      <c r="B50" s="7">
        <v>0.10918981481481481</v>
      </c>
    </row>
    <row r="51" spans="1:4" x14ac:dyDescent="0.3">
      <c r="A51" s="3" t="s">
        <v>36</v>
      </c>
      <c r="B51" s="7">
        <v>9.8726851851851857E-2</v>
      </c>
    </row>
    <row r="52" spans="1:4" x14ac:dyDescent="0.3">
      <c r="A52" s="3" t="s">
        <v>13</v>
      </c>
      <c r="B52" s="7">
        <v>8.2372685185185188E-2</v>
      </c>
    </row>
    <row r="53" spans="1:4" x14ac:dyDescent="0.3">
      <c r="A53" s="3" t="s">
        <v>48</v>
      </c>
      <c r="B53" s="7">
        <v>0.10069444444444445</v>
      </c>
    </row>
    <row r="54" spans="1:4" x14ac:dyDescent="0.3">
      <c r="A54" s="3" t="s">
        <v>25</v>
      </c>
      <c r="B54" s="7">
        <v>0.10056712962962963</v>
      </c>
    </row>
    <row r="55" spans="1:4" x14ac:dyDescent="0.3">
      <c r="A55" s="3" t="s">
        <v>18</v>
      </c>
      <c r="B55" s="7">
        <v>0.1052199074074074</v>
      </c>
    </row>
    <row r="56" spans="1:4" x14ac:dyDescent="0.3">
      <c r="A56" s="3" t="s">
        <v>42</v>
      </c>
      <c r="B56" s="7">
        <v>8.6458333333333331E-2</v>
      </c>
    </row>
    <row r="57" spans="1:4" x14ac:dyDescent="0.3">
      <c r="A57" s="3" t="s">
        <v>47</v>
      </c>
      <c r="B57" s="7">
        <v>8.1157407407407414E-2</v>
      </c>
      <c r="D57" t="s">
        <v>111</v>
      </c>
    </row>
  </sheetData>
  <sortState xmlns:xlrd2="http://schemas.microsoft.com/office/spreadsheetml/2017/richdata2" ref="A42:B57">
    <sortCondition ref="A42:A57"/>
  </sortState>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5"/>
  <sheetViews>
    <sheetView tabSelected="1" workbookViewId="0">
      <selection activeCell="G8" sqref="G8"/>
    </sheetView>
  </sheetViews>
  <sheetFormatPr defaultRowHeight="14.4" x14ac:dyDescent="0.3"/>
  <cols>
    <col min="1" max="1" width="23.5546875" customWidth="1"/>
    <col min="6" max="6" width="11.109375" bestFit="1" customWidth="1"/>
  </cols>
  <sheetData>
    <row r="1" spans="1:20" ht="23.4" x14ac:dyDescent="0.45">
      <c r="A1" s="11" t="s">
        <v>100</v>
      </c>
    </row>
    <row r="2" spans="1:20" x14ac:dyDescent="0.3">
      <c r="A2" s="12" t="s">
        <v>101</v>
      </c>
      <c r="B2" s="2" t="s">
        <v>105</v>
      </c>
      <c r="C2" s="2" t="s">
        <v>106</v>
      </c>
      <c r="D2" s="13" t="s">
        <v>107</v>
      </c>
      <c r="E2" s="2" t="s">
        <v>102</v>
      </c>
      <c r="F2" s="2" t="s">
        <v>103</v>
      </c>
      <c r="G2" s="14" t="s">
        <v>104</v>
      </c>
    </row>
    <row r="3" spans="1:20" x14ac:dyDescent="0.3">
      <c r="A3" s="3" t="s">
        <v>52</v>
      </c>
      <c r="B3" s="2" t="s">
        <v>113</v>
      </c>
      <c r="C3" s="7">
        <v>0.19366898148148148</v>
      </c>
      <c r="D3" s="13" t="s">
        <v>113</v>
      </c>
      <c r="E3" s="16">
        <f t="shared" ref="E3:E4" si="0">SUM(B3:D3)</f>
        <v>0.19366898148148148</v>
      </c>
      <c r="F3" s="16">
        <f>E3/1</f>
        <v>0.19366898148148148</v>
      </c>
    </row>
    <row r="4" spans="1:20" x14ac:dyDescent="0.3">
      <c r="A4" s="3" t="s">
        <v>69</v>
      </c>
      <c r="B4" s="2" t="s">
        <v>113</v>
      </c>
      <c r="C4" s="7" t="s">
        <v>113</v>
      </c>
      <c r="D4" s="7">
        <v>0.1749074074074074</v>
      </c>
      <c r="E4" s="16">
        <f t="shared" si="0"/>
        <v>0.1749074074074074</v>
      </c>
      <c r="F4" s="16">
        <f>E4/1</f>
        <v>0.1749074074074074</v>
      </c>
    </row>
    <row r="5" spans="1:20" x14ac:dyDescent="0.3">
      <c r="A5" s="3" t="s">
        <v>2</v>
      </c>
      <c r="B5" s="7">
        <v>0.17305555555555555</v>
      </c>
      <c r="C5" s="7">
        <v>0.17579861111111111</v>
      </c>
      <c r="D5" s="7">
        <v>0.20483796296296297</v>
      </c>
      <c r="E5" s="16">
        <f>SUM(B5:D5)</f>
        <v>0.55369212962962966</v>
      </c>
      <c r="F5" s="16">
        <f>E5/3</f>
        <v>0.18456404320987654</v>
      </c>
    </row>
    <row r="6" spans="1:20" x14ac:dyDescent="0.3">
      <c r="A6" s="3" t="s">
        <v>17</v>
      </c>
      <c r="B6" s="7" t="s">
        <v>113</v>
      </c>
      <c r="C6" s="7">
        <v>0.22240740740740741</v>
      </c>
      <c r="D6" s="7">
        <v>0.20648148148148149</v>
      </c>
      <c r="E6" s="16">
        <f t="shared" ref="E6:E51" si="1">SUM(B6:D6)</f>
        <v>0.42888888888888888</v>
      </c>
      <c r="F6" s="16">
        <f>E6/2</f>
        <v>0.21444444444444444</v>
      </c>
    </row>
    <row r="7" spans="1:20" x14ac:dyDescent="0.3">
      <c r="A7" s="3" t="s">
        <v>70</v>
      </c>
      <c r="B7" s="7" t="s">
        <v>113</v>
      </c>
      <c r="C7" s="7">
        <v>0.17709490740740741</v>
      </c>
      <c r="D7" s="7">
        <v>0.20407407407407407</v>
      </c>
      <c r="E7" s="16">
        <f t="shared" si="1"/>
        <v>0.38116898148148148</v>
      </c>
      <c r="F7" s="16">
        <f>E7/2</f>
        <v>0.19058449074074074</v>
      </c>
    </row>
    <row r="8" spans="1:20" x14ac:dyDescent="0.3">
      <c r="A8" s="3" t="s">
        <v>28</v>
      </c>
      <c r="B8" s="7">
        <v>0.14825231481481482</v>
      </c>
      <c r="C8" s="7">
        <v>0.14716435185185187</v>
      </c>
      <c r="D8" s="7">
        <v>0.14271990740740742</v>
      </c>
      <c r="E8" s="18">
        <f t="shared" si="1"/>
        <v>0.43813657407407408</v>
      </c>
      <c r="F8" s="18">
        <f t="shared" ref="F8:F51" si="2">E8/3</f>
        <v>0.14604552469135804</v>
      </c>
    </row>
    <row r="9" spans="1:20" x14ac:dyDescent="0.3">
      <c r="A9" s="3" t="s">
        <v>60</v>
      </c>
      <c r="B9" s="7">
        <v>0.19174768518518517</v>
      </c>
      <c r="C9" s="7">
        <v>0.24004629629629629</v>
      </c>
      <c r="D9" s="7">
        <v>0.24071759259259259</v>
      </c>
      <c r="E9" s="16">
        <f t="shared" si="1"/>
        <v>0.67251157407407403</v>
      </c>
      <c r="F9" s="16">
        <f t="shared" si="2"/>
        <v>0.22417052469135801</v>
      </c>
      <c r="T9" t="s">
        <v>115</v>
      </c>
    </row>
    <row r="10" spans="1:20" x14ac:dyDescent="0.3">
      <c r="A10" s="3" t="s">
        <v>54</v>
      </c>
      <c r="B10" s="7" t="s">
        <v>113</v>
      </c>
      <c r="C10" s="7">
        <v>0.17050925925925925</v>
      </c>
      <c r="D10" s="7" t="s">
        <v>113</v>
      </c>
      <c r="E10" s="16">
        <f t="shared" si="1"/>
        <v>0.17050925925925925</v>
      </c>
      <c r="F10" s="16">
        <f>E10/1</f>
        <v>0.17050925925925925</v>
      </c>
    </row>
    <row r="11" spans="1:20" x14ac:dyDescent="0.3">
      <c r="A11" s="3" t="s">
        <v>5</v>
      </c>
      <c r="B11" s="7">
        <v>0.15179398148148149</v>
      </c>
      <c r="C11" s="7">
        <v>0.15562500000000001</v>
      </c>
      <c r="D11" s="7">
        <v>0.15688657407407408</v>
      </c>
      <c r="E11" s="16">
        <f t="shared" si="1"/>
        <v>0.46430555555555558</v>
      </c>
      <c r="F11" s="16">
        <f>E11/3</f>
        <v>0.15476851851851853</v>
      </c>
    </row>
    <row r="12" spans="1:20" x14ac:dyDescent="0.3">
      <c r="A12" s="3" t="s">
        <v>7</v>
      </c>
      <c r="B12" s="7">
        <v>0.18511574074074075</v>
      </c>
      <c r="C12" s="7">
        <v>0.18611111111111112</v>
      </c>
      <c r="D12" s="7">
        <v>0.18277777777777779</v>
      </c>
      <c r="E12" s="16">
        <f t="shared" si="1"/>
        <v>0.55400462962962971</v>
      </c>
      <c r="F12" s="16">
        <f t="shared" si="2"/>
        <v>0.18466820987654323</v>
      </c>
    </row>
    <row r="13" spans="1:20" x14ac:dyDescent="0.3">
      <c r="A13" s="3" t="s">
        <v>11</v>
      </c>
      <c r="B13" s="7">
        <v>0.18747685185185184</v>
      </c>
      <c r="C13" s="7">
        <v>0.18666666666666668</v>
      </c>
      <c r="D13" s="7">
        <v>0.18746527777777777</v>
      </c>
      <c r="E13" s="16">
        <f t="shared" si="1"/>
        <v>0.56160879629629634</v>
      </c>
      <c r="F13" s="16">
        <f t="shared" si="2"/>
        <v>0.18720293209876546</v>
      </c>
    </row>
    <row r="14" spans="1:20" x14ac:dyDescent="0.3">
      <c r="A14" s="3" t="s">
        <v>0</v>
      </c>
      <c r="B14" s="7">
        <v>0.18511574074074075</v>
      </c>
      <c r="C14" s="7">
        <v>0.16498842592592591</v>
      </c>
      <c r="D14" s="7">
        <v>0.14271990740740742</v>
      </c>
      <c r="E14" s="16">
        <f t="shared" si="1"/>
        <v>0.49282407407407408</v>
      </c>
      <c r="F14" s="16">
        <f t="shared" si="2"/>
        <v>0.16427469135802469</v>
      </c>
    </row>
    <row r="15" spans="1:20" x14ac:dyDescent="0.3">
      <c r="A15" s="3" t="s">
        <v>72</v>
      </c>
      <c r="B15" s="7" t="s">
        <v>113</v>
      </c>
      <c r="C15" s="7" t="s">
        <v>113</v>
      </c>
      <c r="D15" s="7">
        <v>0.1947800925925926</v>
      </c>
      <c r="E15" s="16">
        <f t="shared" si="1"/>
        <v>0.1947800925925926</v>
      </c>
      <c r="F15" s="16">
        <f>E15/1</f>
        <v>0.1947800925925926</v>
      </c>
    </row>
    <row r="16" spans="1:20" x14ac:dyDescent="0.3">
      <c r="A16" s="3" t="s">
        <v>45</v>
      </c>
      <c r="B16" s="15">
        <v>0.10560185185185185</v>
      </c>
      <c r="C16" s="7">
        <v>0.24385416666666668</v>
      </c>
      <c r="D16" s="7">
        <v>0.24769675925925927</v>
      </c>
      <c r="E16" s="16">
        <f t="shared" si="1"/>
        <v>0.59715277777777787</v>
      </c>
      <c r="F16" s="16">
        <f>E16/2.5</f>
        <v>0.23886111111111114</v>
      </c>
    </row>
    <row r="17" spans="1:6" x14ac:dyDescent="0.3">
      <c r="A17" s="3" t="s">
        <v>3</v>
      </c>
      <c r="B17" s="7">
        <v>0.16565972222222222</v>
      </c>
      <c r="C17" s="7">
        <v>0.16498842592592591</v>
      </c>
      <c r="D17" s="15">
        <v>8.6458333333333331E-2</v>
      </c>
      <c r="E17" s="16">
        <f t="shared" si="1"/>
        <v>0.41710648148148144</v>
      </c>
      <c r="F17" s="16">
        <f>E17/2.5</f>
        <v>0.16684259259259257</v>
      </c>
    </row>
    <row r="18" spans="1:6" x14ac:dyDescent="0.3">
      <c r="A18" s="3" t="s">
        <v>53</v>
      </c>
      <c r="B18" s="7" t="s">
        <v>113</v>
      </c>
      <c r="C18" s="7">
        <v>0.19277777777777777</v>
      </c>
      <c r="D18" s="8" t="s">
        <v>113</v>
      </c>
      <c r="E18" s="16">
        <f t="shared" si="1"/>
        <v>0.19277777777777777</v>
      </c>
      <c r="F18" s="16">
        <f>E18/1</f>
        <v>0.19277777777777777</v>
      </c>
    </row>
    <row r="19" spans="1:6" x14ac:dyDescent="0.3">
      <c r="A19" s="3" t="s">
        <v>4</v>
      </c>
      <c r="B19" s="7">
        <v>0.17937500000000001</v>
      </c>
      <c r="C19" s="7">
        <v>0.16498842592592591</v>
      </c>
      <c r="D19" s="7">
        <v>0.16495370370370371</v>
      </c>
      <c r="E19" s="16">
        <f t="shared" si="1"/>
        <v>0.50931712962962972</v>
      </c>
      <c r="F19" s="16">
        <f t="shared" si="2"/>
        <v>0.1697723765432099</v>
      </c>
    </row>
    <row r="20" spans="1:6" x14ac:dyDescent="0.3">
      <c r="A20" s="3" t="s">
        <v>73</v>
      </c>
      <c r="B20" s="7" t="s">
        <v>113</v>
      </c>
      <c r="C20" s="7" t="s">
        <v>114</v>
      </c>
      <c r="D20" s="7">
        <v>0.20261574074074074</v>
      </c>
      <c r="E20" s="16">
        <f t="shared" si="1"/>
        <v>0.20261574074074074</v>
      </c>
      <c r="F20" s="16">
        <f>E20/1</f>
        <v>0.20261574074074074</v>
      </c>
    </row>
    <row r="21" spans="1:6" x14ac:dyDescent="0.3">
      <c r="A21" s="3" t="s">
        <v>37</v>
      </c>
      <c r="B21" s="7">
        <v>0.19461805555555556</v>
      </c>
      <c r="C21" s="7">
        <v>0.1937962962962963</v>
      </c>
      <c r="D21" s="7">
        <v>0.19193287037037038</v>
      </c>
      <c r="E21" s="16">
        <f t="shared" si="1"/>
        <v>0.58034722222222224</v>
      </c>
      <c r="F21" s="16">
        <f t="shared" si="2"/>
        <v>0.19344907407407408</v>
      </c>
    </row>
    <row r="22" spans="1:6" x14ac:dyDescent="0.3">
      <c r="A22" s="3" t="s">
        <v>16</v>
      </c>
      <c r="B22" s="7">
        <v>0.18511574074074075</v>
      </c>
      <c r="C22" s="8" t="s">
        <v>65</v>
      </c>
      <c r="D22" s="7" t="s">
        <v>113</v>
      </c>
      <c r="E22" s="16">
        <f t="shared" si="1"/>
        <v>0.18511574074074075</v>
      </c>
      <c r="F22" s="16">
        <f t="shared" si="2"/>
        <v>6.1705246913580251E-2</v>
      </c>
    </row>
    <row r="23" spans="1:6" x14ac:dyDescent="0.3">
      <c r="A23" s="3" t="s">
        <v>12</v>
      </c>
      <c r="B23" s="7">
        <v>0.19461805555555556</v>
      </c>
      <c r="C23" s="7">
        <v>0.1937962962962963</v>
      </c>
      <c r="D23" s="7">
        <v>0.19193287037037038</v>
      </c>
      <c r="E23" s="16">
        <f t="shared" si="1"/>
        <v>0.58034722222222224</v>
      </c>
      <c r="F23" s="16">
        <f t="shared" si="2"/>
        <v>0.19344907407407408</v>
      </c>
    </row>
    <row r="24" spans="1:6" x14ac:dyDescent="0.3">
      <c r="A24" s="3" t="s">
        <v>8</v>
      </c>
      <c r="B24" s="7">
        <v>0.17061342592592593</v>
      </c>
      <c r="C24" s="7">
        <v>0.1663425925925926</v>
      </c>
      <c r="D24" s="7">
        <v>0.16494212962962962</v>
      </c>
      <c r="E24" s="16">
        <f t="shared" si="1"/>
        <v>0.50189814814814815</v>
      </c>
      <c r="F24" s="16">
        <f t="shared" si="2"/>
        <v>0.16729938271604938</v>
      </c>
    </row>
    <row r="25" spans="1:6" x14ac:dyDescent="0.3">
      <c r="A25" s="3" t="s">
        <v>110</v>
      </c>
      <c r="B25" s="7" t="s">
        <v>113</v>
      </c>
      <c r="C25" s="7">
        <v>0.15868055555555555</v>
      </c>
      <c r="D25" s="8" t="s">
        <v>113</v>
      </c>
      <c r="E25" s="16">
        <f t="shared" si="1"/>
        <v>0.15868055555555555</v>
      </c>
      <c r="F25" s="16">
        <f>E25/1</f>
        <v>0.15868055555555555</v>
      </c>
    </row>
    <row r="26" spans="1:6" x14ac:dyDescent="0.3">
      <c r="A26" s="3" t="s">
        <v>31</v>
      </c>
      <c r="B26" s="7">
        <v>0.17700231481481482</v>
      </c>
      <c r="C26" s="7">
        <v>0.16181712962962963</v>
      </c>
      <c r="D26" s="7">
        <v>0.16525462962962964</v>
      </c>
      <c r="E26" s="16">
        <f t="shared" si="1"/>
        <v>0.50407407407407412</v>
      </c>
      <c r="F26" s="16">
        <f t="shared" si="2"/>
        <v>0.1680246913580247</v>
      </c>
    </row>
    <row r="27" spans="1:6" x14ac:dyDescent="0.3">
      <c r="A27" s="3" t="s">
        <v>62</v>
      </c>
      <c r="B27" s="7">
        <v>0.18762731481481482</v>
      </c>
      <c r="C27" s="7">
        <v>0.1975925925925926</v>
      </c>
      <c r="D27" s="7">
        <v>0.18913194444444445</v>
      </c>
      <c r="E27" s="16">
        <f t="shared" si="1"/>
        <v>0.57435185185185189</v>
      </c>
      <c r="F27" s="16">
        <f t="shared" si="2"/>
        <v>0.19145061728395063</v>
      </c>
    </row>
    <row r="28" spans="1:6" x14ac:dyDescent="0.3">
      <c r="A28" s="3" t="s">
        <v>34</v>
      </c>
      <c r="B28" s="15">
        <v>0.10128472222222222</v>
      </c>
      <c r="C28" s="15">
        <v>9.0972222222222218E-2</v>
      </c>
      <c r="D28" s="7">
        <v>0.19120370370370371</v>
      </c>
      <c r="E28" s="16">
        <f t="shared" si="1"/>
        <v>0.38346064814814818</v>
      </c>
      <c r="F28" s="16">
        <f>E28/2</f>
        <v>0.19173032407407409</v>
      </c>
    </row>
    <row r="29" spans="1:6" x14ac:dyDescent="0.3">
      <c r="A29" s="3" t="s">
        <v>32</v>
      </c>
      <c r="B29" s="7">
        <v>0.14825231481481482</v>
      </c>
      <c r="C29" s="7">
        <v>0.14716435185185187</v>
      </c>
      <c r="D29" s="7">
        <v>0.14271990740740742</v>
      </c>
      <c r="E29" s="18">
        <f t="shared" si="1"/>
        <v>0.43813657407407408</v>
      </c>
      <c r="F29" s="18">
        <f t="shared" si="2"/>
        <v>0.14604552469135804</v>
      </c>
    </row>
    <row r="30" spans="1:6" x14ac:dyDescent="0.3">
      <c r="A30" s="3" t="s">
        <v>15</v>
      </c>
      <c r="B30" s="7">
        <v>0.21875</v>
      </c>
      <c r="C30" s="7">
        <v>0.24385416666666668</v>
      </c>
      <c r="D30" s="7">
        <v>0.24769675925925927</v>
      </c>
      <c r="E30" s="16">
        <f t="shared" si="1"/>
        <v>0.71030092592592597</v>
      </c>
      <c r="F30" s="16">
        <f t="shared" si="2"/>
        <v>0.23676697530864199</v>
      </c>
    </row>
    <row r="31" spans="1:6" x14ac:dyDescent="0.3">
      <c r="A31" s="3" t="s">
        <v>26</v>
      </c>
      <c r="B31" s="7">
        <v>0.20866898148148147</v>
      </c>
      <c r="C31" s="7">
        <v>0.21406249999999999</v>
      </c>
      <c r="D31" s="7">
        <v>0.21871527777777777</v>
      </c>
      <c r="E31" s="16">
        <f t="shared" si="1"/>
        <v>0.6414467592592592</v>
      </c>
      <c r="F31" s="16">
        <f t="shared" si="2"/>
        <v>0.21381558641975307</v>
      </c>
    </row>
    <row r="32" spans="1:6" x14ac:dyDescent="0.3">
      <c r="A32" s="3" t="s">
        <v>24</v>
      </c>
      <c r="B32" s="7">
        <v>0.22510416666666666</v>
      </c>
      <c r="C32" s="15">
        <v>0.10932870370370371</v>
      </c>
      <c r="D32" s="15">
        <v>0.10056712962962963</v>
      </c>
      <c r="E32" s="16">
        <f t="shared" si="1"/>
        <v>0.43500000000000005</v>
      </c>
      <c r="F32" s="16">
        <f>E32/2</f>
        <v>0.21750000000000003</v>
      </c>
    </row>
    <row r="33" spans="1:20" x14ac:dyDescent="0.3">
      <c r="A33" s="3" t="s">
        <v>23</v>
      </c>
      <c r="B33" s="7">
        <v>0.19295138888888888</v>
      </c>
      <c r="C33" s="7">
        <v>0.19342592592592592</v>
      </c>
      <c r="D33" s="7">
        <v>0.19339120370370369</v>
      </c>
      <c r="E33" s="16">
        <f t="shared" si="1"/>
        <v>0.57976851851851852</v>
      </c>
      <c r="F33" s="16">
        <f t="shared" si="2"/>
        <v>0.19325617283950616</v>
      </c>
    </row>
    <row r="34" spans="1:20" x14ac:dyDescent="0.3">
      <c r="A34" s="3" t="s">
        <v>6</v>
      </c>
      <c r="B34" s="7">
        <v>0.17700231481481482</v>
      </c>
      <c r="C34" s="7">
        <v>0.16181712962962963</v>
      </c>
      <c r="D34" s="7">
        <v>0.16525462962962964</v>
      </c>
      <c r="E34" s="16">
        <f t="shared" si="1"/>
        <v>0.50407407407407412</v>
      </c>
      <c r="F34" s="16">
        <f t="shared" si="2"/>
        <v>0.1680246913580247</v>
      </c>
      <c r="T34" t="s">
        <v>118</v>
      </c>
    </row>
    <row r="35" spans="1:20" x14ac:dyDescent="0.3">
      <c r="A35" s="3" t="s">
        <v>19</v>
      </c>
      <c r="B35" s="7">
        <v>0.19726851851851851</v>
      </c>
      <c r="C35" s="7">
        <v>0.20611111111111111</v>
      </c>
      <c r="D35" s="7">
        <v>0.19621527777777778</v>
      </c>
      <c r="E35" s="16">
        <f t="shared" si="1"/>
        <v>0.5995949074074074</v>
      </c>
      <c r="F35" s="16">
        <f t="shared" si="2"/>
        <v>0.19986496913580246</v>
      </c>
    </row>
    <row r="36" spans="1:20" x14ac:dyDescent="0.3">
      <c r="A36" s="3" t="s">
        <v>14</v>
      </c>
      <c r="B36" s="7">
        <v>0.17937500000000001</v>
      </c>
      <c r="C36" s="7">
        <v>0.17579861111111111</v>
      </c>
      <c r="D36" s="7">
        <v>0.18740740740740741</v>
      </c>
      <c r="E36" s="18">
        <f t="shared" si="1"/>
        <v>0.54258101851851848</v>
      </c>
      <c r="F36" s="18">
        <f t="shared" si="2"/>
        <v>0.18086033950617283</v>
      </c>
    </row>
    <row r="37" spans="1:20" x14ac:dyDescent="0.3">
      <c r="A37" s="3" t="s">
        <v>22</v>
      </c>
      <c r="B37" s="15">
        <v>8.8229166666666664E-2</v>
      </c>
      <c r="C37" s="7">
        <v>0.16202546296296297</v>
      </c>
      <c r="D37" s="7">
        <v>0.19142361111111111</v>
      </c>
      <c r="E37" s="16">
        <f t="shared" si="1"/>
        <v>0.44167824074074075</v>
      </c>
      <c r="F37" s="16">
        <f>E37/2.5</f>
        <v>0.1766712962962963</v>
      </c>
    </row>
    <row r="38" spans="1:20" x14ac:dyDescent="0.3">
      <c r="A38" s="3" t="s">
        <v>27</v>
      </c>
      <c r="B38" s="7">
        <v>0.20462962962962963</v>
      </c>
      <c r="C38" s="7">
        <v>0.2167824074074074</v>
      </c>
      <c r="D38" s="7">
        <v>0.21694444444444444</v>
      </c>
      <c r="E38" s="16">
        <f t="shared" si="1"/>
        <v>0.6383564814814815</v>
      </c>
      <c r="F38" s="16">
        <f t="shared" si="2"/>
        <v>0.2127854938271605</v>
      </c>
    </row>
    <row r="39" spans="1:20" x14ac:dyDescent="0.3">
      <c r="A39" s="3" t="s">
        <v>71</v>
      </c>
      <c r="B39" s="7" t="s">
        <v>113</v>
      </c>
      <c r="C39" s="7" t="s">
        <v>113</v>
      </c>
      <c r="D39" s="7">
        <v>0.15391203703703704</v>
      </c>
      <c r="E39" s="16">
        <f t="shared" si="1"/>
        <v>0.15391203703703704</v>
      </c>
      <c r="F39" s="16">
        <f>E39/1</f>
        <v>0.15391203703703704</v>
      </c>
    </row>
    <row r="40" spans="1:20" x14ac:dyDescent="0.3">
      <c r="A40" s="3" t="s">
        <v>44</v>
      </c>
      <c r="B40" s="15">
        <v>8.5057870370370367E-2</v>
      </c>
      <c r="C40" s="7" t="s">
        <v>113</v>
      </c>
      <c r="D40" s="7">
        <v>0.18247685185185186</v>
      </c>
      <c r="E40" s="16">
        <f t="shared" si="1"/>
        <v>0.26753472222222224</v>
      </c>
      <c r="F40" s="16">
        <f>E40/1.5</f>
        <v>0.1783564814814815</v>
      </c>
    </row>
    <row r="41" spans="1:20" x14ac:dyDescent="0.3">
      <c r="A41" s="3" t="s">
        <v>1</v>
      </c>
      <c r="B41" s="7">
        <v>0.24437500000000001</v>
      </c>
      <c r="C41" s="7">
        <v>0.24451388888888889</v>
      </c>
      <c r="D41" s="8" t="s">
        <v>65</v>
      </c>
      <c r="E41" s="16">
        <f t="shared" si="1"/>
        <v>0.48888888888888893</v>
      </c>
      <c r="F41" s="16">
        <f t="shared" si="2"/>
        <v>0.16296296296296298</v>
      </c>
    </row>
    <row r="42" spans="1:20" x14ac:dyDescent="0.3">
      <c r="A42" s="3" t="s">
        <v>25</v>
      </c>
      <c r="B42" s="7">
        <v>0.22510416666666666</v>
      </c>
      <c r="C42" s="15">
        <v>0.10932870370370371</v>
      </c>
      <c r="D42" s="15">
        <v>0.10056712962962963</v>
      </c>
      <c r="E42" s="16">
        <f t="shared" si="1"/>
        <v>0.43500000000000005</v>
      </c>
      <c r="F42" s="16">
        <f>E42/2</f>
        <v>0.21750000000000003</v>
      </c>
    </row>
    <row r="43" spans="1:20" x14ac:dyDescent="0.3">
      <c r="A43" s="3" t="s">
        <v>20</v>
      </c>
      <c r="B43" s="7">
        <v>0.15464120370370371</v>
      </c>
      <c r="C43" s="7">
        <v>0.15752314814814813</v>
      </c>
      <c r="D43" s="7">
        <v>0.16525462962962964</v>
      </c>
      <c r="E43" s="16">
        <f t="shared" si="1"/>
        <v>0.47741898148148154</v>
      </c>
      <c r="F43" s="16">
        <f t="shared" si="2"/>
        <v>0.15913966049382719</v>
      </c>
    </row>
    <row r="44" spans="1:20" x14ac:dyDescent="0.3">
      <c r="A44" s="3" t="s">
        <v>21</v>
      </c>
      <c r="B44" s="7">
        <v>0.18128472222222222</v>
      </c>
      <c r="C44" s="7">
        <v>0.19042824074074075</v>
      </c>
      <c r="D44" s="7">
        <v>0.19186342592592592</v>
      </c>
      <c r="E44" s="16">
        <f t="shared" si="1"/>
        <v>0.56357638888888895</v>
      </c>
      <c r="F44" s="16">
        <f t="shared" si="2"/>
        <v>0.18785879629629632</v>
      </c>
    </row>
    <row r="45" spans="1:20" x14ac:dyDescent="0.3">
      <c r="A45" s="3" t="s">
        <v>33</v>
      </c>
      <c r="B45" s="7">
        <v>0.19270833333333334</v>
      </c>
      <c r="C45" s="7">
        <v>0.18185185185185185</v>
      </c>
      <c r="D45" s="7">
        <v>0.1630324074074074</v>
      </c>
      <c r="E45" s="16">
        <f t="shared" si="1"/>
        <v>0.53759259259259262</v>
      </c>
      <c r="F45" s="16">
        <f t="shared" si="2"/>
        <v>0.17919753086419754</v>
      </c>
    </row>
    <row r="46" spans="1:20" x14ac:dyDescent="0.3">
      <c r="A46" s="3" t="s">
        <v>30</v>
      </c>
      <c r="B46" s="7">
        <v>0.17311342592592593</v>
      </c>
      <c r="C46" s="7">
        <v>0.19042824074074075</v>
      </c>
      <c r="D46" s="7">
        <v>0.19100694444444444</v>
      </c>
      <c r="E46" s="16">
        <f t="shared" si="1"/>
        <v>0.55454861111111109</v>
      </c>
      <c r="F46" s="16">
        <f t="shared" si="2"/>
        <v>0.18484953703703702</v>
      </c>
    </row>
    <row r="47" spans="1:20" x14ac:dyDescent="0.3">
      <c r="A47" s="3" t="s">
        <v>55</v>
      </c>
      <c r="B47" s="7" t="s">
        <v>113</v>
      </c>
      <c r="C47" s="7">
        <v>0.15692129629629631</v>
      </c>
      <c r="D47" s="7" t="s">
        <v>113</v>
      </c>
      <c r="E47" s="16">
        <f t="shared" si="1"/>
        <v>0.15692129629629631</v>
      </c>
      <c r="F47" s="16">
        <f>E47/1</f>
        <v>0.15692129629629631</v>
      </c>
    </row>
    <row r="48" spans="1:20" x14ac:dyDescent="0.3">
      <c r="A48" s="3" t="s">
        <v>61</v>
      </c>
      <c r="B48" s="7">
        <v>0.17068287037037036</v>
      </c>
      <c r="C48" s="7" t="s">
        <v>113</v>
      </c>
      <c r="D48" s="7">
        <v>0.16495370370370371</v>
      </c>
      <c r="E48" s="16">
        <f t="shared" si="1"/>
        <v>0.3356365740740741</v>
      </c>
      <c r="F48" s="16">
        <f>E48/2</f>
        <v>0.16781828703703705</v>
      </c>
    </row>
    <row r="49" spans="1:20" x14ac:dyDescent="0.3">
      <c r="A49" s="3" t="s">
        <v>10</v>
      </c>
      <c r="B49" s="7">
        <v>0.17937500000000001</v>
      </c>
      <c r="C49" s="7">
        <v>0.16498842592592591</v>
      </c>
      <c r="D49" s="7">
        <v>0.16546296296296295</v>
      </c>
      <c r="E49" s="16">
        <f t="shared" si="1"/>
        <v>0.50982638888888887</v>
      </c>
      <c r="F49" s="16">
        <f t="shared" si="2"/>
        <v>0.16994212962962962</v>
      </c>
    </row>
    <row r="50" spans="1:20" x14ac:dyDescent="0.3">
      <c r="A50" s="3" t="s">
        <v>56</v>
      </c>
      <c r="B50" s="7" t="s">
        <v>113</v>
      </c>
      <c r="C50" s="7">
        <v>0.18591435185185184</v>
      </c>
      <c r="D50" s="7" t="s">
        <v>113</v>
      </c>
      <c r="E50" s="16">
        <f t="shared" si="1"/>
        <v>0.18591435185185184</v>
      </c>
      <c r="F50" s="16">
        <f>E50/1</f>
        <v>0.18591435185185184</v>
      </c>
    </row>
    <row r="51" spans="1:20" x14ac:dyDescent="0.3">
      <c r="A51" s="3" t="s">
        <v>29</v>
      </c>
      <c r="B51" s="7">
        <v>0.17937500000000001</v>
      </c>
      <c r="C51" s="7">
        <v>0.16498842592592591</v>
      </c>
      <c r="D51" s="7">
        <v>0.16495370370370371</v>
      </c>
      <c r="E51" s="16">
        <f t="shared" si="1"/>
        <v>0.50931712962962972</v>
      </c>
      <c r="F51" s="16">
        <f t="shared" si="2"/>
        <v>0.1697723765432099</v>
      </c>
    </row>
    <row r="52" spans="1:20" x14ac:dyDescent="0.3">
      <c r="A52" s="12" t="s">
        <v>108</v>
      </c>
      <c r="B52" s="2">
        <v>33</v>
      </c>
      <c r="C52" s="2">
        <v>40</v>
      </c>
      <c r="D52" s="2">
        <v>38</v>
      </c>
      <c r="E52" s="17">
        <f>SUM(B52:D52)</f>
        <v>111</v>
      </c>
      <c r="F52" s="17">
        <f>E52/3</f>
        <v>37</v>
      </c>
    </row>
    <row r="53" spans="1:20" x14ac:dyDescent="0.3">
      <c r="B53" s="9"/>
      <c r="C53" s="9"/>
      <c r="D53" s="9"/>
      <c r="E53" s="9"/>
      <c r="F53" s="9"/>
    </row>
    <row r="54" spans="1:20" x14ac:dyDescent="0.3">
      <c r="A54" s="12" t="s">
        <v>109</v>
      </c>
      <c r="B54" s="2" t="s">
        <v>105</v>
      </c>
      <c r="C54" s="2" t="s">
        <v>106</v>
      </c>
      <c r="D54" s="13" t="s">
        <v>107</v>
      </c>
      <c r="E54" s="2" t="s">
        <v>102</v>
      </c>
      <c r="F54" s="2" t="s">
        <v>103</v>
      </c>
      <c r="G54" s="9"/>
    </row>
    <row r="55" spans="1:20" x14ac:dyDescent="0.3">
      <c r="A55" s="3" t="s">
        <v>40</v>
      </c>
      <c r="B55" s="7">
        <v>0.11562500000000001</v>
      </c>
      <c r="C55" s="7">
        <v>0.10665509259259259</v>
      </c>
      <c r="D55" s="7">
        <v>0.13224537037037037</v>
      </c>
      <c r="E55" s="16">
        <f>SUM(B55:D55)</f>
        <v>0.35452546296296295</v>
      </c>
      <c r="F55" s="16">
        <f>E55/3</f>
        <v>0.11817515432098764</v>
      </c>
    </row>
    <row r="56" spans="1:20" x14ac:dyDescent="0.3">
      <c r="A56" s="3" t="s">
        <v>57</v>
      </c>
      <c r="B56" s="7" t="s">
        <v>113</v>
      </c>
      <c r="C56" s="7">
        <v>0.12092592592592592</v>
      </c>
      <c r="D56" s="7" t="s">
        <v>65</v>
      </c>
      <c r="E56" s="16">
        <f t="shared" ref="E56:E72" si="3">SUM(B56:D56)</f>
        <v>0.12092592592592592</v>
      </c>
      <c r="F56" s="16">
        <f>E56/1</f>
        <v>0.12092592592592592</v>
      </c>
      <c r="T56" t="s">
        <v>116</v>
      </c>
    </row>
    <row r="57" spans="1:20" x14ac:dyDescent="0.3">
      <c r="A57" s="3" t="s">
        <v>39</v>
      </c>
      <c r="B57" s="7">
        <v>0.11019675925925926</v>
      </c>
      <c r="C57" s="7">
        <v>0.11348379629629629</v>
      </c>
      <c r="D57" s="7">
        <v>0.12012731481481481</v>
      </c>
      <c r="E57" s="16">
        <f t="shared" si="3"/>
        <v>0.34380787037037036</v>
      </c>
      <c r="F57" s="16">
        <f t="shared" ref="F57:F70" si="4">E57/3</f>
        <v>0.11460262345679012</v>
      </c>
    </row>
    <row r="58" spans="1:20" x14ac:dyDescent="0.3">
      <c r="A58" s="3" t="s">
        <v>43</v>
      </c>
      <c r="B58" s="7">
        <v>8.7465277777777781E-2</v>
      </c>
      <c r="C58" s="7">
        <v>8.773148148148148E-2</v>
      </c>
      <c r="D58" s="8" t="s">
        <v>113</v>
      </c>
      <c r="E58" s="16">
        <f t="shared" si="3"/>
        <v>0.17519675925925926</v>
      </c>
      <c r="F58" s="16">
        <f>E58/2</f>
        <v>8.759837962962963E-2</v>
      </c>
    </row>
    <row r="59" spans="1:20" x14ac:dyDescent="0.3">
      <c r="A59" s="3" t="s">
        <v>38</v>
      </c>
      <c r="B59" s="7" t="s">
        <v>113</v>
      </c>
      <c r="C59" s="7">
        <v>0.10792824074074074</v>
      </c>
      <c r="D59" s="7">
        <v>0.11803240740740741</v>
      </c>
      <c r="E59" s="16">
        <f t="shared" si="3"/>
        <v>0.22596064814814815</v>
      </c>
      <c r="F59" s="16">
        <f>E59/2</f>
        <v>0.11298032407407407</v>
      </c>
    </row>
    <row r="60" spans="1:20" x14ac:dyDescent="0.3">
      <c r="A60" s="3" t="s">
        <v>63</v>
      </c>
      <c r="B60" s="7">
        <v>9.7303240740740746E-2</v>
      </c>
      <c r="C60" s="8" t="s">
        <v>112</v>
      </c>
      <c r="D60" s="8" t="s">
        <v>113</v>
      </c>
      <c r="E60" s="16">
        <f t="shared" si="3"/>
        <v>9.7303240740740746E-2</v>
      </c>
      <c r="F60" s="16">
        <f>E60/1</f>
        <v>9.7303240740740746E-2</v>
      </c>
    </row>
    <row r="61" spans="1:20" x14ac:dyDescent="0.3">
      <c r="A61" s="3" t="s">
        <v>59</v>
      </c>
      <c r="B61" s="7" t="s">
        <v>113</v>
      </c>
      <c r="C61" s="7">
        <v>0.10283564814814815</v>
      </c>
      <c r="D61" s="8" t="s">
        <v>113</v>
      </c>
      <c r="E61" s="16">
        <f t="shared" si="3"/>
        <v>0.10283564814814815</v>
      </c>
      <c r="F61" s="16">
        <f>E61/1</f>
        <v>0.10283564814814815</v>
      </c>
    </row>
    <row r="62" spans="1:20" x14ac:dyDescent="0.3">
      <c r="A62" s="3" t="s">
        <v>41</v>
      </c>
      <c r="B62" s="7">
        <v>0.10146990740740741</v>
      </c>
      <c r="C62" s="7">
        <v>9.6041666666666664E-2</v>
      </c>
      <c r="D62" s="7">
        <v>9.7974537037037041E-2</v>
      </c>
      <c r="E62" s="16">
        <f t="shared" si="3"/>
        <v>0.29548611111111112</v>
      </c>
      <c r="F62" s="16">
        <f t="shared" si="4"/>
        <v>9.8495370370370372E-2</v>
      </c>
    </row>
    <row r="63" spans="1:20" x14ac:dyDescent="0.3">
      <c r="A63" s="3" t="s">
        <v>9</v>
      </c>
      <c r="B63" s="7">
        <v>0.10460648148148148</v>
      </c>
      <c r="C63" s="7">
        <v>0.10326388888888889</v>
      </c>
      <c r="D63" s="7">
        <v>9.0347222222222218E-2</v>
      </c>
      <c r="E63" s="16">
        <f t="shared" si="3"/>
        <v>0.29821759259259262</v>
      </c>
      <c r="F63" s="16">
        <f t="shared" si="4"/>
        <v>9.9405864197530877E-2</v>
      </c>
    </row>
    <row r="64" spans="1:20" x14ac:dyDescent="0.3">
      <c r="A64" s="3" t="s">
        <v>46</v>
      </c>
      <c r="B64" s="7">
        <v>0.10927083333333333</v>
      </c>
      <c r="C64" s="7">
        <v>0.10603009259259259</v>
      </c>
      <c r="D64" s="7">
        <v>0.10918981481481481</v>
      </c>
      <c r="E64" s="16">
        <f t="shared" si="3"/>
        <v>0.32449074074074075</v>
      </c>
      <c r="F64" s="16">
        <f t="shared" si="4"/>
        <v>0.10816358024691358</v>
      </c>
    </row>
    <row r="65" spans="1:20" x14ac:dyDescent="0.3">
      <c r="A65" s="3" t="s">
        <v>35</v>
      </c>
      <c r="B65" s="7">
        <v>0.10128472222222222</v>
      </c>
      <c r="C65" s="8" t="s">
        <v>65</v>
      </c>
      <c r="D65" s="7" t="s">
        <v>113</v>
      </c>
      <c r="E65" s="16">
        <f t="shared" si="3"/>
        <v>0.10128472222222222</v>
      </c>
      <c r="F65" s="16">
        <f>E65/1</f>
        <v>0.10128472222222222</v>
      </c>
    </row>
    <row r="66" spans="1:20" x14ac:dyDescent="0.3">
      <c r="A66" s="3" t="s">
        <v>36</v>
      </c>
      <c r="B66" s="7">
        <v>9.5937499999999995E-2</v>
      </c>
      <c r="C66" s="7">
        <v>9.6724537037037039E-2</v>
      </c>
      <c r="D66" s="7">
        <v>9.8726851851851857E-2</v>
      </c>
      <c r="E66" s="18">
        <f t="shared" si="3"/>
        <v>0.29138888888888892</v>
      </c>
      <c r="F66" s="18">
        <f t="shared" si="4"/>
        <v>9.7129629629629635E-2</v>
      </c>
    </row>
    <row r="67" spans="1:20" x14ac:dyDescent="0.3">
      <c r="A67" s="3" t="s">
        <v>13</v>
      </c>
      <c r="B67" s="7">
        <v>9.3738425925925919E-2</v>
      </c>
      <c r="C67" s="7">
        <v>8.2106481481481475E-2</v>
      </c>
      <c r="D67" s="7">
        <v>8.2372685185185188E-2</v>
      </c>
      <c r="E67" s="16">
        <f t="shared" si="3"/>
        <v>0.25821759259259258</v>
      </c>
      <c r="F67" s="16">
        <f t="shared" si="4"/>
        <v>8.6072530864197527E-2</v>
      </c>
    </row>
    <row r="68" spans="1:20" x14ac:dyDescent="0.3">
      <c r="A68" s="3" t="s">
        <v>48</v>
      </c>
      <c r="B68" s="7">
        <v>0.10231481481481482</v>
      </c>
      <c r="C68" s="7">
        <v>0.10361111111111111</v>
      </c>
      <c r="D68" s="7">
        <v>0.10069444444444445</v>
      </c>
      <c r="E68" s="16">
        <f t="shared" si="3"/>
        <v>0.30662037037037038</v>
      </c>
      <c r="F68" s="16">
        <f t="shared" si="4"/>
        <v>0.10220679012345679</v>
      </c>
    </row>
    <row r="69" spans="1:20" x14ac:dyDescent="0.3">
      <c r="A69" s="3" t="s">
        <v>18</v>
      </c>
      <c r="B69" s="7">
        <v>0.10460648148148148</v>
      </c>
      <c r="C69" s="7">
        <v>0.12092592592592592</v>
      </c>
      <c r="D69" s="7">
        <v>0.1052199074074074</v>
      </c>
      <c r="E69" s="16">
        <f t="shared" si="3"/>
        <v>0.33075231481481482</v>
      </c>
      <c r="F69" s="16">
        <f t="shared" si="4"/>
        <v>0.11025077160493828</v>
      </c>
    </row>
    <row r="70" spans="1:20" x14ac:dyDescent="0.3">
      <c r="A70" s="3" t="s">
        <v>42</v>
      </c>
      <c r="B70" s="7">
        <v>0.10460648148148148</v>
      </c>
      <c r="C70" s="7">
        <v>0.10684027777777778</v>
      </c>
      <c r="D70" s="7">
        <v>8.6458333333333331E-2</v>
      </c>
      <c r="E70" s="16">
        <f t="shared" si="3"/>
        <v>0.29790509259259257</v>
      </c>
      <c r="F70" s="16">
        <f t="shared" si="4"/>
        <v>9.9301697530864194E-2</v>
      </c>
    </row>
    <row r="71" spans="1:20" x14ac:dyDescent="0.3">
      <c r="A71" s="3" t="s">
        <v>47</v>
      </c>
      <c r="B71" s="7">
        <v>8.5104166666666661E-2</v>
      </c>
      <c r="C71" s="8" t="s">
        <v>113</v>
      </c>
      <c r="D71" s="7">
        <v>8.1157407407407414E-2</v>
      </c>
      <c r="E71" s="16">
        <f t="shared" si="3"/>
        <v>0.16626157407407408</v>
      </c>
      <c r="F71" s="16">
        <f>E71/2</f>
        <v>8.3130787037037038E-2</v>
      </c>
    </row>
    <row r="72" spans="1:20" x14ac:dyDescent="0.3">
      <c r="A72" s="3" t="s">
        <v>58</v>
      </c>
      <c r="B72" s="7" t="s">
        <v>113</v>
      </c>
      <c r="C72" s="7">
        <v>0.10326388888888889</v>
      </c>
      <c r="D72" s="8" t="s">
        <v>113</v>
      </c>
      <c r="E72" s="16">
        <f t="shared" si="3"/>
        <v>0.10326388888888889</v>
      </c>
      <c r="F72" s="16">
        <f>E72/1</f>
        <v>0.10326388888888889</v>
      </c>
    </row>
    <row r="73" spans="1:20" x14ac:dyDescent="0.3">
      <c r="A73" s="12" t="s">
        <v>108</v>
      </c>
      <c r="B73" s="2">
        <v>18</v>
      </c>
      <c r="C73" s="2">
        <v>19</v>
      </c>
      <c r="D73" s="2">
        <v>16</v>
      </c>
      <c r="E73" s="17">
        <f>SUM(B73:D73)</f>
        <v>53</v>
      </c>
      <c r="F73" s="17">
        <f>E73/3</f>
        <v>17.666666666666668</v>
      </c>
    </row>
    <row r="75" spans="1:20" x14ac:dyDescent="0.3">
      <c r="T75" t="s">
        <v>117</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Ærø</vt:lpstr>
      <vt:lpstr>Assens</vt:lpstr>
      <vt:lpstr>Nordfyns</vt:lpstr>
      <vt:lpstr>Samlet resultat + statistik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Politi</dc:creator>
  <cp:lastModifiedBy>David Bredo</cp:lastModifiedBy>
  <cp:lastPrinted>2024-10-02T08:29:04Z</cp:lastPrinted>
  <dcterms:created xsi:type="dcterms:W3CDTF">2024-10-02T06:01:16Z</dcterms:created>
  <dcterms:modified xsi:type="dcterms:W3CDTF">2024-10-10T19:56:39Z</dcterms:modified>
</cp:coreProperties>
</file>